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832" documentId="11_315EE9879C9A051466A1375EA3189D58B93C62E0" xr6:coauthVersionLast="47" xr6:coauthVersionMax="47" xr10:uidLastSave="{EA47AE53-6583-4E7A-8A21-03F3C4237C55}"/>
  <bookViews>
    <workbookView xWindow="-24120" yWindow="1140" windowWidth="24240" windowHeight="13020" xr2:uid="{00000000-000D-0000-FFFF-FFFF00000000}"/>
  </bookViews>
  <sheets>
    <sheet name="Cover Page" sheetId="6" r:id="rId1"/>
    <sheet name="Table of Contents" sheetId="7" r:id="rId2"/>
    <sheet name="POD" sheetId="5" r:id="rId3"/>
    <sheet name="Acute" sheetId="4" r:id="rId4"/>
    <sheet name="Intermediate" sheetId="1" r:id="rId5"/>
    <sheet name="Chronic" sheetId="3" r:id="rId6"/>
    <sheet name="Aggregate" sheetId="8" r:id="rId7"/>
  </sheets>
  <definedNames>
    <definedName name="_xlnm._FilterDatabase" localSheetId="3" hidden="1">Acute!$A$1:$Z$47</definedName>
    <definedName name="_xlnm._FilterDatabase" localSheetId="6" hidden="1">Aggregate!$A$1:$AA$122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8" l="1"/>
  <c r="P66" i="8" s="1"/>
  <c r="M122" i="8"/>
  <c r="T122" i="8" s="1"/>
  <c r="L122" i="8"/>
  <c r="S122" i="8" s="1"/>
  <c r="K122" i="8"/>
  <c r="R122" i="8" s="1"/>
  <c r="J122" i="8"/>
  <c r="Q122" i="8" s="1"/>
  <c r="I122" i="8"/>
  <c r="P122" i="8" s="1"/>
  <c r="H122" i="8"/>
  <c r="O122" i="8" s="1"/>
  <c r="G122" i="8"/>
  <c r="N122" i="8" s="1"/>
  <c r="M118" i="8"/>
  <c r="T118" i="8" s="1"/>
  <c r="L118" i="8"/>
  <c r="S118" i="8" s="1"/>
  <c r="K118" i="8"/>
  <c r="R118" i="8" s="1"/>
  <c r="J118" i="8"/>
  <c r="Q118" i="8" s="1"/>
  <c r="I118" i="8"/>
  <c r="P118" i="8" s="1"/>
  <c r="H118" i="8"/>
  <c r="O118" i="8" s="1"/>
  <c r="G118" i="8"/>
  <c r="N118" i="8" s="1"/>
  <c r="M114" i="8"/>
  <c r="T114" i="8" s="1"/>
  <c r="L114" i="8"/>
  <c r="S114" i="8" s="1"/>
  <c r="K114" i="8"/>
  <c r="R114" i="8" s="1"/>
  <c r="J114" i="8"/>
  <c r="Q114" i="8" s="1"/>
  <c r="I114" i="8"/>
  <c r="P114" i="8" s="1"/>
  <c r="H114" i="8"/>
  <c r="O114" i="8" s="1"/>
  <c r="G114" i="8"/>
  <c r="N114" i="8" s="1"/>
  <c r="M110" i="8"/>
  <c r="T110" i="8" s="1"/>
  <c r="L110" i="8"/>
  <c r="S110" i="8" s="1"/>
  <c r="K110" i="8"/>
  <c r="R110" i="8" s="1"/>
  <c r="J110" i="8"/>
  <c r="Q110" i="8" s="1"/>
  <c r="I110" i="8"/>
  <c r="P110" i="8" s="1"/>
  <c r="H110" i="8"/>
  <c r="O110" i="8" s="1"/>
  <c r="G110" i="8"/>
  <c r="N110" i="8" s="1"/>
  <c r="M106" i="8"/>
  <c r="T106" i="8" s="1"/>
  <c r="L106" i="8"/>
  <c r="S106" i="8" s="1"/>
  <c r="K106" i="8"/>
  <c r="R106" i="8" s="1"/>
  <c r="J106" i="8"/>
  <c r="Q106" i="8" s="1"/>
  <c r="I106" i="8"/>
  <c r="P106" i="8" s="1"/>
  <c r="H106" i="8"/>
  <c r="O106" i="8" s="1"/>
  <c r="G106" i="8"/>
  <c r="N106" i="8" s="1"/>
  <c r="M102" i="8"/>
  <c r="T102" i="8" s="1"/>
  <c r="L102" i="8"/>
  <c r="S102" i="8" s="1"/>
  <c r="K102" i="8"/>
  <c r="R102" i="8" s="1"/>
  <c r="J102" i="8"/>
  <c r="Q102" i="8" s="1"/>
  <c r="I102" i="8"/>
  <c r="P102" i="8" s="1"/>
  <c r="H102" i="8"/>
  <c r="O102" i="8" s="1"/>
  <c r="G102" i="8"/>
  <c r="N102" i="8" s="1"/>
  <c r="M98" i="8"/>
  <c r="T98" i="8" s="1"/>
  <c r="L98" i="8"/>
  <c r="S98" i="8" s="1"/>
  <c r="K98" i="8"/>
  <c r="R98" i="8" s="1"/>
  <c r="J98" i="8"/>
  <c r="Q98" i="8" s="1"/>
  <c r="I98" i="8"/>
  <c r="P98" i="8" s="1"/>
  <c r="H98" i="8"/>
  <c r="O98" i="8" s="1"/>
  <c r="G98" i="8"/>
  <c r="N98" i="8" s="1"/>
  <c r="M94" i="8"/>
  <c r="T94" i="8" s="1"/>
  <c r="L94" i="8"/>
  <c r="S94" i="8" s="1"/>
  <c r="K94" i="8"/>
  <c r="R94" i="8" s="1"/>
  <c r="J94" i="8"/>
  <c r="Q94" i="8" s="1"/>
  <c r="I94" i="8"/>
  <c r="P94" i="8" s="1"/>
  <c r="H94" i="8"/>
  <c r="O94" i="8" s="1"/>
  <c r="G94" i="8"/>
  <c r="N94" i="8" s="1"/>
  <c r="M90" i="8"/>
  <c r="T90" i="8" s="1"/>
  <c r="L90" i="8"/>
  <c r="S90" i="8" s="1"/>
  <c r="K90" i="8"/>
  <c r="R90" i="8" s="1"/>
  <c r="J90" i="8"/>
  <c r="Q90" i="8" s="1"/>
  <c r="I90" i="8"/>
  <c r="P90" i="8" s="1"/>
  <c r="H90" i="8"/>
  <c r="O90" i="8" s="1"/>
  <c r="G90" i="8"/>
  <c r="N90" i="8" s="1"/>
  <c r="M86" i="8"/>
  <c r="T86" i="8" s="1"/>
  <c r="L86" i="8"/>
  <c r="S86" i="8" s="1"/>
  <c r="K86" i="8"/>
  <c r="R86" i="8" s="1"/>
  <c r="J86" i="8"/>
  <c r="Q86" i="8" s="1"/>
  <c r="I86" i="8"/>
  <c r="P86" i="8" s="1"/>
  <c r="H86" i="8"/>
  <c r="O86" i="8" s="1"/>
  <c r="G86" i="8"/>
  <c r="N86" i="8" s="1"/>
  <c r="M82" i="8"/>
  <c r="T82" i="8" s="1"/>
  <c r="L82" i="8"/>
  <c r="S82" i="8" s="1"/>
  <c r="K82" i="8"/>
  <c r="R82" i="8" s="1"/>
  <c r="J82" i="8"/>
  <c r="Q82" i="8" s="1"/>
  <c r="I82" i="8"/>
  <c r="P82" i="8" s="1"/>
  <c r="H82" i="8"/>
  <c r="O82" i="8" s="1"/>
  <c r="G82" i="8"/>
  <c r="N82" i="8" s="1"/>
  <c r="M78" i="8"/>
  <c r="T78" i="8" s="1"/>
  <c r="L78" i="8"/>
  <c r="S78" i="8" s="1"/>
  <c r="K78" i="8"/>
  <c r="R78" i="8" s="1"/>
  <c r="J78" i="8"/>
  <c r="Q78" i="8" s="1"/>
  <c r="I78" i="8"/>
  <c r="P78" i="8" s="1"/>
  <c r="H78" i="8"/>
  <c r="O78" i="8" s="1"/>
  <c r="G78" i="8"/>
  <c r="N78" i="8" s="1"/>
  <c r="M74" i="8"/>
  <c r="T74" i="8" s="1"/>
  <c r="L74" i="8"/>
  <c r="S74" i="8" s="1"/>
  <c r="K74" i="8"/>
  <c r="R74" i="8" s="1"/>
  <c r="J74" i="8"/>
  <c r="Q74" i="8" s="1"/>
  <c r="I74" i="8"/>
  <c r="P74" i="8" s="1"/>
  <c r="H74" i="8"/>
  <c r="O74" i="8" s="1"/>
  <c r="G74" i="8"/>
  <c r="N74" i="8" s="1"/>
  <c r="M70" i="8"/>
  <c r="T70" i="8" s="1"/>
  <c r="L70" i="8"/>
  <c r="S70" i="8" s="1"/>
  <c r="K70" i="8"/>
  <c r="R70" i="8" s="1"/>
  <c r="J70" i="8"/>
  <c r="Q70" i="8" s="1"/>
  <c r="I70" i="8"/>
  <c r="P70" i="8" s="1"/>
  <c r="H70" i="8"/>
  <c r="O70" i="8" s="1"/>
  <c r="G70" i="8"/>
  <c r="N70" i="8" s="1"/>
  <c r="M66" i="8"/>
  <c r="T66" i="8" s="1"/>
  <c r="L66" i="8"/>
  <c r="S66" i="8" s="1"/>
  <c r="K66" i="8"/>
  <c r="R66" i="8" s="1"/>
  <c r="J66" i="8"/>
  <c r="Q66" i="8" s="1"/>
  <c r="H66" i="8"/>
  <c r="O66" i="8" s="1"/>
  <c r="G66" i="8"/>
  <c r="N66" i="8" s="1"/>
  <c r="M62" i="8"/>
  <c r="T62" i="8" s="1"/>
  <c r="L62" i="8"/>
  <c r="S62" i="8" s="1"/>
  <c r="K62" i="8"/>
  <c r="R62" i="8" s="1"/>
  <c r="J62" i="8"/>
  <c r="Q62" i="8" s="1"/>
  <c r="I62" i="8"/>
  <c r="P62" i="8" s="1"/>
  <c r="H62" i="8"/>
  <c r="O62" i="8" s="1"/>
  <c r="G62" i="8"/>
  <c r="N62" i="8" s="1"/>
  <c r="M58" i="8"/>
  <c r="T58" i="8" s="1"/>
  <c r="L58" i="8"/>
  <c r="S58" i="8" s="1"/>
  <c r="K58" i="8"/>
  <c r="R58" i="8" s="1"/>
  <c r="J58" i="8"/>
  <c r="Q58" i="8" s="1"/>
  <c r="I58" i="8"/>
  <c r="P58" i="8" s="1"/>
  <c r="H58" i="8"/>
  <c r="O58" i="8" s="1"/>
  <c r="G58" i="8"/>
  <c r="N58" i="8" s="1"/>
  <c r="M54" i="8"/>
  <c r="T54" i="8" s="1"/>
  <c r="L54" i="8"/>
  <c r="S54" i="8" s="1"/>
  <c r="K54" i="8"/>
  <c r="R54" i="8" s="1"/>
  <c r="J54" i="8"/>
  <c r="Q54" i="8" s="1"/>
  <c r="I54" i="8"/>
  <c r="P54" i="8" s="1"/>
  <c r="H54" i="8"/>
  <c r="O54" i="8" s="1"/>
  <c r="G54" i="8"/>
  <c r="N54" i="8" s="1"/>
  <c r="M50" i="8"/>
  <c r="T50" i="8" s="1"/>
  <c r="L50" i="8"/>
  <c r="S50" i="8" s="1"/>
  <c r="K50" i="8"/>
  <c r="R50" i="8" s="1"/>
  <c r="J50" i="8"/>
  <c r="Q50" i="8" s="1"/>
  <c r="I50" i="8"/>
  <c r="P50" i="8" s="1"/>
  <c r="H50" i="8"/>
  <c r="O50" i="8" s="1"/>
  <c r="G50" i="8"/>
  <c r="N50" i="8" s="1"/>
  <c r="M46" i="8"/>
  <c r="T46" i="8" s="1"/>
  <c r="L46" i="8"/>
  <c r="S46" i="8" s="1"/>
  <c r="K46" i="8"/>
  <c r="R46" i="8" s="1"/>
  <c r="J46" i="8"/>
  <c r="Q46" i="8" s="1"/>
  <c r="I46" i="8"/>
  <c r="P46" i="8" s="1"/>
  <c r="H46" i="8"/>
  <c r="O46" i="8" s="1"/>
  <c r="G46" i="8"/>
  <c r="N46" i="8" s="1"/>
  <c r="M42" i="8"/>
  <c r="T42" i="8" s="1"/>
  <c r="L42" i="8"/>
  <c r="S42" i="8" s="1"/>
  <c r="K42" i="8"/>
  <c r="R42" i="8" s="1"/>
  <c r="J42" i="8"/>
  <c r="Q42" i="8" s="1"/>
  <c r="I42" i="8"/>
  <c r="P42" i="8" s="1"/>
  <c r="H42" i="8"/>
  <c r="O42" i="8" s="1"/>
  <c r="G42" i="8"/>
  <c r="N42" i="8" s="1"/>
  <c r="M38" i="8"/>
  <c r="T38" i="8" s="1"/>
  <c r="L38" i="8"/>
  <c r="S38" i="8" s="1"/>
  <c r="K38" i="8"/>
  <c r="R38" i="8" s="1"/>
  <c r="J38" i="8"/>
  <c r="Q38" i="8" s="1"/>
  <c r="I38" i="8"/>
  <c r="P38" i="8" s="1"/>
  <c r="H38" i="8"/>
  <c r="O38" i="8" s="1"/>
  <c r="G38" i="8"/>
  <c r="N38" i="8" s="1"/>
  <c r="M34" i="8"/>
  <c r="T34" i="8" s="1"/>
  <c r="L34" i="8"/>
  <c r="S34" i="8" s="1"/>
  <c r="K34" i="8"/>
  <c r="R34" i="8" s="1"/>
  <c r="J34" i="8"/>
  <c r="Q34" i="8" s="1"/>
  <c r="I34" i="8"/>
  <c r="P34" i="8" s="1"/>
  <c r="H34" i="8"/>
  <c r="O34" i="8" s="1"/>
  <c r="G34" i="8"/>
  <c r="N34" i="8" s="1"/>
  <c r="M30" i="8"/>
  <c r="T30" i="8" s="1"/>
  <c r="L30" i="8"/>
  <c r="S30" i="8" s="1"/>
  <c r="K30" i="8"/>
  <c r="R30" i="8" s="1"/>
  <c r="J30" i="8"/>
  <c r="Q30" i="8" s="1"/>
  <c r="I30" i="8"/>
  <c r="P30" i="8" s="1"/>
  <c r="H30" i="8"/>
  <c r="O30" i="8" s="1"/>
  <c r="G30" i="8"/>
  <c r="N30" i="8" s="1"/>
  <c r="M26" i="8"/>
  <c r="T26" i="8" s="1"/>
  <c r="L26" i="8"/>
  <c r="S26" i="8" s="1"/>
  <c r="K26" i="8"/>
  <c r="R26" i="8" s="1"/>
  <c r="M22" i="8"/>
  <c r="T22" i="8" s="1"/>
  <c r="L22" i="8"/>
  <c r="S22" i="8" s="1"/>
  <c r="K22" i="8"/>
  <c r="R22" i="8" s="1"/>
  <c r="M18" i="8"/>
  <c r="T18" i="8" s="1"/>
  <c r="L18" i="8"/>
  <c r="S18" i="8" s="1"/>
  <c r="K18" i="8"/>
  <c r="R18" i="8" s="1"/>
  <c r="M14" i="8"/>
  <c r="T14" i="8" s="1"/>
  <c r="L14" i="8"/>
  <c r="S14" i="8" s="1"/>
  <c r="K14" i="8"/>
  <c r="R14" i="8" s="1"/>
  <c r="M10" i="8"/>
  <c r="T10" i="8" s="1"/>
  <c r="L10" i="8"/>
  <c r="S10" i="8" s="1"/>
  <c r="K10" i="8"/>
  <c r="R10" i="8" s="1"/>
  <c r="K6" i="8"/>
  <c r="R6" i="8" s="1"/>
  <c r="L6" i="8"/>
  <c r="S6" i="8" s="1"/>
  <c r="M6" i="8"/>
  <c r="T6" i="8" s="1"/>
  <c r="T121" i="8"/>
  <c r="S121" i="8"/>
  <c r="R121" i="8"/>
  <c r="Q121" i="8"/>
  <c r="P121" i="8"/>
  <c r="O121" i="8"/>
  <c r="N121" i="8"/>
  <c r="T117" i="8"/>
  <c r="S117" i="8"/>
  <c r="R117" i="8"/>
  <c r="Q117" i="8"/>
  <c r="P117" i="8"/>
  <c r="O117" i="8"/>
  <c r="N117" i="8"/>
  <c r="T113" i="8"/>
  <c r="S113" i="8"/>
  <c r="R113" i="8"/>
  <c r="Q113" i="8"/>
  <c r="P113" i="8"/>
  <c r="O113" i="8"/>
  <c r="N113" i="8"/>
  <c r="T120" i="8"/>
  <c r="S120" i="8"/>
  <c r="R120" i="8"/>
  <c r="Q120" i="8"/>
  <c r="P120" i="8"/>
  <c r="O120" i="8"/>
  <c r="N120" i="8"/>
  <c r="T116" i="8"/>
  <c r="S116" i="8"/>
  <c r="R116" i="8"/>
  <c r="Q116" i="8"/>
  <c r="P116" i="8"/>
  <c r="O116" i="8"/>
  <c r="N116" i="8"/>
  <c r="T112" i="8"/>
  <c r="S112" i="8"/>
  <c r="R112" i="8"/>
  <c r="Q112" i="8"/>
  <c r="P112" i="8"/>
  <c r="O112" i="8"/>
  <c r="N112" i="8"/>
  <c r="S119" i="8"/>
  <c r="R119" i="8"/>
  <c r="Q119" i="8"/>
  <c r="P119" i="8"/>
  <c r="O119" i="8"/>
  <c r="N119" i="8"/>
  <c r="S115" i="8"/>
  <c r="R115" i="8"/>
  <c r="Q115" i="8"/>
  <c r="P115" i="8"/>
  <c r="O115" i="8"/>
  <c r="N115" i="8"/>
  <c r="S111" i="8"/>
  <c r="R111" i="8"/>
  <c r="Q111" i="8"/>
  <c r="P111" i="8"/>
  <c r="O111" i="8"/>
  <c r="N111" i="8"/>
  <c r="T95" i="8"/>
  <c r="S95" i="8"/>
  <c r="R95" i="8"/>
  <c r="Q95" i="8"/>
  <c r="P95" i="8"/>
  <c r="O95" i="8"/>
  <c r="N95" i="8"/>
  <c r="T91" i="8"/>
  <c r="S91" i="8"/>
  <c r="R91" i="8"/>
  <c r="Q91" i="8"/>
  <c r="P91" i="8"/>
  <c r="O91" i="8"/>
  <c r="N91" i="8"/>
  <c r="T87" i="8"/>
  <c r="S87" i="8"/>
  <c r="R87" i="8"/>
  <c r="Q87" i="8"/>
  <c r="P87" i="8"/>
  <c r="O87" i="8"/>
  <c r="N87" i="8"/>
  <c r="T71" i="8"/>
  <c r="S71" i="8"/>
  <c r="R71" i="8"/>
  <c r="Q71" i="8"/>
  <c r="P71" i="8"/>
  <c r="O71" i="8"/>
  <c r="N71" i="8"/>
  <c r="T67" i="8"/>
  <c r="S67" i="8"/>
  <c r="R67" i="8"/>
  <c r="Q67" i="8"/>
  <c r="P67" i="8"/>
  <c r="O67" i="8"/>
  <c r="N67" i="8"/>
  <c r="T63" i="8"/>
  <c r="S63" i="8"/>
  <c r="R63" i="8"/>
  <c r="Q63" i="8"/>
  <c r="P63" i="8"/>
  <c r="O63" i="8"/>
  <c r="N63" i="8"/>
  <c r="T23" i="8"/>
  <c r="S23" i="8"/>
  <c r="R23" i="8"/>
  <c r="T19" i="8"/>
  <c r="S19" i="8"/>
  <c r="R19" i="8"/>
  <c r="T15" i="8"/>
  <c r="S15" i="8"/>
  <c r="R15" i="8"/>
  <c r="T49" i="8"/>
  <c r="S49" i="8"/>
  <c r="R49" i="8"/>
  <c r="Q49" i="8"/>
  <c r="P49" i="8"/>
  <c r="O49" i="8"/>
  <c r="N49" i="8"/>
  <c r="T45" i="8"/>
  <c r="S45" i="8"/>
  <c r="R45" i="8"/>
  <c r="Q45" i="8"/>
  <c r="P45" i="8"/>
  <c r="O45" i="8"/>
  <c r="N45" i="8"/>
  <c r="T41" i="8"/>
  <c r="S41" i="8"/>
  <c r="R41" i="8"/>
  <c r="Q41" i="8"/>
  <c r="P41" i="8"/>
  <c r="O41" i="8"/>
  <c r="N41" i="8"/>
  <c r="T47" i="8"/>
  <c r="S47" i="8"/>
  <c r="R47" i="8"/>
  <c r="T43" i="8"/>
  <c r="S43" i="8"/>
  <c r="R43" i="8"/>
  <c r="T39" i="8"/>
  <c r="S39" i="8"/>
  <c r="R39" i="8"/>
  <c r="T109" i="8"/>
  <c r="S109" i="8"/>
  <c r="R109" i="8"/>
  <c r="Q109" i="8"/>
  <c r="P109" i="8"/>
  <c r="O109" i="8"/>
  <c r="N109" i="8"/>
  <c r="T105" i="8"/>
  <c r="S105" i="8"/>
  <c r="R105" i="8"/>
  <c r="Q105" i="8"/>
  <c r="P105" i="8"/>
  <c r="O105" i="8"/>
  <c r="N105" i="8"/>
  <c r="T101" i="8"/>
  <c r="S101" i="8"/>
  <c r="R101" i="8"/>
  <c r="Q101" i="8"/>
  <c r="P101" i="8"/>
  <c r="O101" i="8"/>
  <c r="N101" i="8"/>
  <c r="T108" i="8"/>
  <c r="S108" i="8"/>
  <c r="R108" i="8"/>
  <c r="Q108" i="8"/>
  <c r="P108" i="8"/>
  <c r="O108" i="8"/>
  <c r="N108" i="8"/>
  <c r="T104" i="8"/>
  <c r="S104" i="8"/>
  <c r="R104" i="8"/>
  <c r="Q104" i="8"/>
  <c r="P104" i="8"/>
  <c r="O104" i="8"/>
  <c r="N104" i="8"/>
  <c r="T100" i="8"/>
  <c r="S100" i="8"/>
  <c r="R100" i="8"/>
  <c r="Q100" i="8"/>
  <c r="P100" i="8"/>
  <c r="O100" i="8"/>
  <c r="N100" i="8"/>
  <c r="S107" i="8"/>
  <c r="R107" i="8"/>
  <c r="Q107" i="8"/>
  <c r="P107" i="8"/>
  <c r="O107" i="8"/>
  <c r="N107" i="8"/>
  <c r="S103" i="8"/>
  <c r="R103" i="8"/>
  <c r="Q103" i="8"/>
  <c r="P103" i="8"/>
  <c r="O103" i="8"/>
  <c r="N103" i="8"/>
  <c r="S99" i="8"/>
  <c r="R99" i="8"/>
  <c r="Q99" i="8"/>
  <c r="P99" i="8"/>
  <c r="O99" i="8"/>
  <c r="N99" i="8"/>
  <c r="T83" i="8"/>
  <c r="S83" i="8"/>
  <c r="R83" i="8"/>
  <c r="Q83" i="8"/>
  <c r="P83" i="8"/>
  <c r="O83" i="8"/>
  <c r="N83" i="8"/>
  <c r="T79" i="8"/>
  <c r="S79" i="8"/>
  <c r="R79" i="8"/>
  <c r="Q79" i="8"/>
  <c r="P79" i="8"/>
  <c r="O79" i="8"/>
  <c r="N79" i="8"/>
  <c r="T75" i="8"/>
  <c r="S75" i="8"/>
  <c r="R75" i="8"/>
  <c r="Q75" i="8"/>
  <c r="P75" i="8"/>
  <c r="O75" i="8"/>
  <c r="N75" i="8"/>
  <c r="T59" i="8"/>
  <c r="S59" i="8"/>
  <c r="R59" i="8"/>
  <c r="Q59" i="8"/>
  <c r="P59" i="8"/>
  <c r="O59" i="8"/>
  <c r="N59" i="8"/>
  <c r="T55" i="8"/>
  <c r="S55" i="8"/>
  <c r="R55" i="8"/>
  <c r="Q55" i="8"/>
  <c r="P55" i="8"/>
  <c r="O55" i="8"/>
  <c r="N55" i="8"/>
  <c r="T51" i="8"/>
  <c r="S51" i="8"/>
  <c r="R51" i="8"/>
  <c r="Q51" i="8"/>
  <c r="P51" i="8"/>
  <c r="O51" i="8"/>
  <c r="N51" i="8"/>
  <c r="T37" i="8"/>
  <c r="S37" i="8"/>
  <c r="R37" i="8"/>
  <c r="Q37" i="8"/>
  <c r="P37" i="8"/>
  <c r="O37" i="8"/>
  <c r="N37" i="8"/>
  <c r="T33" i="8"/>
  <c r="S33" i="8"/>
  <c r="R33" i="8"/>
  <c r="Q33" i="8"/>
  <c r="P33" i="8"/>
  <c r="O33" i="8"/>
  <c r="N33" i="8"/>
  <c r="T29" i="8"/>
  <c r="S29" i="8"/>
  <c r="R29" i="8"/>
  <c r="Q29" i="8"/>
  <c r="P29" i="8"/>
  <c r="O29" i="8"/>
  <c r="N29" i="8"/>
  <c r="T35" i="8"/>
  <c r="S35" i="8"/>
  <c r="R35" i="8"/>
  <c r="T31" i="8"/>
  <c r="S31" i="8"/>
  <c r="R31" i="8"/>
  <c r="T27" i="8"/>
  <c r="S27" i="8"/>
  <c r="R27" i="8"/>
  <c r="T11" i="8"/>
  <c r="S11" i="8"/>
  <c r="R11" i="8"/>
  <c r="T7" i="8"/>
  <c r="S7" i="8"/>
  <c r="R7" i="8"/>
  <c r="T3" i="8"/>
  <c r="S3" i="8"/>
  <c r="R3" i="8"/>
  <c r="Q4" i="3"/>
  <c r="R4" i="3"/>
  <c r="S4" i="3"/>
  <c r="Q5" i="3"/>
  <c r="R5" i="3"/>
  <c r="S5" i="3"/>
  <c r="M12" i="3"/>
  <c r="N12" i="3"/>
  <c r="O12" i="3"/>
  <c r="P12" i="3"/>
  <c r="Q12" i="3"/>
  <c r="R12" i="3"/>
  <c r="S12" i="3"/>
  <c r="M13" i="3"/>
  <c r="N13" i="3"/>
  <c r="O13" i="3"/>
  <c r="P13" i="3"/>
  <c r="Q13" i="3"/>
  <c r="R13" i="3"/>
  <c r="S13" i="3"/>
  <c r="M14" i="3"/>
  <c r="N14" i="3"/>
  <c r="O14" i="3"/>
  <c r="P14" i="3"/>
  <c r="Q14" i="3"/>
  <c r="R14" i="3"/>
  <c r="S14" i="3"/>
  <c r="M21" i="3"/>
  <c r="N21" i="3"/>
  <c r="O21" i="3"/>
  <c r="P21" i="3"/>
  <c r="Q21" i="3"/>
  <c r="R21" i="3"/>
  <c r="S21" i="3"/>
  <c r="M22" i="3"/>
  <c r="N22" i="3"/>
  <c r="O22" i="3"/>
  <c r="P22" i="3"/>
  <c r="Q22" i="3"/>
  <c r="R22" i="3"/>
  <c r="S22" i="3"/>
  <c r="M23" i="3"/>
  <c r="N23" i="3"/>
  <c r="O23" i="3"/>
  <c r="P23" i="3"/>
  <c r="Q23" i="3"/>
  <c r="R23" i="3"/>
  <c r="S23" i="3"/>
  <c r="M31" i="3"/>
  <c r="N31" i="3"/>
  <c r="O31" i="3"/>
  <c r="P31" i="3"/>
  <c r="Q31" i="3"/>
  <c r="R31" i="3"/>
  <c r="M32" i="3"/>
  <c r="N32" i="3"/>
  <c r="O32" i="3"/>
  <c r="P32" i="3"/>
  <c r="Q32" i="3"/>
  <c r="R32" i="3"/>
  <c r="M30" i="3"/>
  <c r="N30" i="3"/>
  <c r="O30" i="3"/>
  <c r="P30" i="3"/>
  <c r="Q30" i="3"/>
  <c r="R30" i="3"/>
  <c r="M34" i="3"/>
  <c r="N34" i="3"/>
  <c r="O34" i="3"/>
  <c r="P34" i="3"/>
  <c r="Q34" i="3"/>
  <c r="R34" i="3"/>
  <c r="S34" i="3"/>
  <c r="M35" i="3"/>
  <c r="N35" i="3"/>
  <c r="O35" i="3"/>
  <c r="P35" i="3"/>
  <c r="Q35" i="3"/>
  <c r="R35" i="3"/>
  <c r="S35" i="3"/>
  <c r="M33" i="3"/>
  <c r="N33" i="3"/>
  <c r="O33" i="3"/>
  <c r="P33" i="3"/>
  <c r="Q33" i="3"/>
  <c r="R33" i="3"/>
  <c r="S33" i="3"/>
  <c r="M37" i="3"/>
  <c r="N37" i="3"/>
  <c r="O37" i="3"/>
  <c r="P37" i="3"/>
  <c r="Q37" i="3"/>
  <c r="R37" i="3"/>
  <c r="S37" i="3"/>
  <c r="M38" i="3"/>
  <c r="N38" i="3"/>
  <c r="O38" i="3"/>
  <c r="P38" i="3"/>
  <c r="Q38" i="3"/>
  <c r="R38" i="3"/>
  <c r="S38" i="3"/>
  <c r="M36" i="3"/>
  <c r="N36" i="3"/>
  <c r="O36" i="3"/>
  <c r="P36" i="3"/>
  <c r="Q36" i="3"/>
  <c r="R36" i="3"/>
  <c r="S36" i="3"/>
  <c r="Q3" i="3"/>
  <c r="R3" i="3"/>
  <c r="S3" i="3"/>
  <c r="Q5" i="1"/>
  <c r="R5" i="1"/>
  <c r="S5" i="1"/>
  <c r="Q3" i="1"/>
  <c r="R3" i="1"/>
  <c r="S3" i="1"/>
  <c r="M10" i="1"/>
  <c r="N10" i="1"/>
  <c r="O10" i="1"/>
  <c r="P10" i="1"/>
  <c r="Q10" i="1"/>
  <c r="R10" i="1"/>
  <c r="S10" i="1"/>
  <c r="M11" i="1"/>
  <c r="N11" i="1"/>
  <c r="O11" i="1"/>
  <c r="P11" i="1"/>
  <c r="Q11" i="1"/>
  <c r="R11" i="1"/>
  <c r="S11" i="1"/>
  <c r="M9" i="1"/>
  <c r="N9" i="1"/>
  <c r="O9" i="1"/>
  <c r="P9" i="1"/>
  <c r="Q9" i="1"/>
  <c r="R9" i="1"/>
  <c r="S9" i="1"/>
  <c r="Q4" i="1"/>
  <c r="R4" i="1"/>
  <c r="S4" i="1"/>
  <c r="Q4" i="4"/>
  <c r="R4" i="4"/>
  <c r="S4" i="4"/>
  <c r="Q5" i="4"/>
  <c r="R5" i="4"/>
  <c r="S5" i="4"/>
  <c r="Q13" i="4"/>
  <c r="R13" i="4"/>
  <c r="S13" i="4"/>
  <c r="Q14" i="4"/>
  <c r="R14" i="4"/>
  <c r="S14" i="4"/>
  <c r="Q12" i="4"/>
  <c r="R12" i="4"/>
  <c r="S12" i="4"/>
  <c r="M19" i="4"/>
  <c r="N19" i="4"/>
  <c r="O19" i="4"/>
  <c r="P19" i="4"/>
  <c r="Q19" i="4"/>
  <c r="R19" i="4"/>
  <c r="S19" i="4"/>
  <c r="M20" i="4"/>
  <c r="N20" i="4"/>
  <c r="O20" i="4"/>
  <c r="P20" i="4"/>
  <c r="Q20" i="4"/>
  <c r="R20" i="4"/>
  <c r="S20" i="4"/>
  <c r="M18" i="4"/>
  <c r="N18" i="4"/>
  <c r="O18" i="4"/>
  <c r="P18" i="4"/>
  <c r="Q18" i="4"/>
  <c r="R18" i="4"/>
  <c r="S18" i="4"/>
  <c r="M21" i="4"/>
  <c r="N21" i="4"/>
  <c r="O21" i="4"/>
  <c r="P21" i="4"/>
  <c r="Q21" i="4"/>
  <c r="R21" i="4"/>
  <c r="S21" i="4"/>
  <c r="M22" i="4"/>
  <c r="N22" i="4"/>
  <c r="O22" i="4"/>
  <c r="P22" i="4"/>
  <c r="Q22" i="4"/>
  <c r="R22" i="4"/>
  <c r="S22" i="4"/>
  <c r="M23" i="4"/>
  <c r="N23" i="4"/>
  <c r="O23" i="4"/>
  <c r="P23" i="4"/>
  <c r="Q23" i="4"/>
  <c r="R23" i="4"/>
  <c r="S23" i="4"/>
  <c r="M30" i="4"/>
  <c r="N30" i="4"/>
  <c r="O30" i="4"/>
  <c r="P30" i="4"/>
  <c r="Q30" i="4"/>
  <c r="R30" i="4"/>
  <c r="S30" i="4"/>
  <c r="M31" i="4"/>
  <c r="N31" i="4"/>
  <c r="O31" i="4"/>
  <c r="P31" i="4"/>
  <c r="Q31" i="4"/>
  <c r="R31" i="4"/>
  <c r="S31" i="4"/>
  <c r="M32" i="4"/>
  <c r="N32" i="4"/>
  <c r="O32" i="4"/>
  <c r="P32" i="4"/>
  <c r="Q32" i="4"/>
  <c r="R32" i="4"/>
  <c r="S32" i="4"/>
  <c r="M40" i="4"/>
  <c r="N40" i="4"/>
  <c r="O40" i="4"/>
  <c r="P40" i="4"/>
  <c r="Q40" i="4"/>
  <c r="R40" i="4"/>
  <c r="M41" i="4"/>
  <c r="N41" i="4"/>
  <c r="O41" i="4"/>
  <c r="P41" i="4"/>
  <c r="Q41" i="4"/>
  <c r="R41" i="4"/>
  <c r="M39" i="4"/>
  <c r="N39" i="4"/>
  <c r="O39" i="4"/>
  <c r="P39" i="4"/>
  <c r="Q39" i="4"/>
  <c r="R39" i="4"/>
  <c r="M43" i="4"/>
  <c r="N43" i="4"/>
  <c r="O43" i="4"/>
  <c r="P43" i="4"/>
  <c r="Q43" i="4"/>
  <c r="R43" i="4"/>
  <c r="S43" i="4"/>
  <c r="M44" i="4"/>
  <c r="N44" i="4"/>
  <c r="O44" i="4"/>
  <c r="P44" i="4"/>
  <c r="Q44" i="4"/>
  <c r="R44" i="4"/>
  <c r="S44" i="4"/>
  <c r="M42" i="4"/>
  <c r="N42" i="4"/>
  <c r="O42" i="4"/>
  <c r="P42" i="4"/>
  <c r="Q42" i="4"/>
  <c r="R42" i="4"/>
  <c r="S42" i="4"/>
  <c r="M46" i="4"/>
  <c r="N46" i="4"/>
  <c r="O46" i="4"/>
  <c r="P46" i="4"/>
  <c r="Q46" i="4"/>
  <c r="R46" i="4"/>
  <c r="S46" i="4"/>
  <c r="M47" i="4"/>
  <c r="N47" i="4"/>
  <c r="O47" i="4"/>
  <c r="P47" i="4"/>
  <c r="Q47" i="4"/>
  <c r="R47" i="4"/>
  <c r="S47" i="4"/>
  <c r="M45" i="4"/>
  <c r="N45" i="4"/>
  <c r="O45" i="4"/>
  <c r="P45" i="4"/>
  <c r="Q45" i="4"/>
  <c r="R45" i="4"/>
  <c r="S45" i="4"/>
  <c r="Q3" i="4"/>
  <c r="R3" i="4"/>
  <c r="S3" i="4"/>
  <c r="D5" i="5" l="1"/>
</calcChain>
</file>

<file path=xl/sharedStrings.xml><?xml version="1.0" encoding="utf-8"?>
<sst xmlns="http://schemas.openxmlformats.org/spreadsheetml/2006/main" count="3484" uniqueCount="73">
  <si>
    <t>This worksheet contains DCHP CEM output results of inhalation and ingestion consumer exposure scenarios for acute, intermediate, and chronic doses and subsequent risk estimate calculations (MOE).</t>
  </si>
  <si>
    <t>Tabs</t>
  </si>
  <si>
    <t>Description</t>
  </si>
  <si>
    <t>POD</t>
  </si>
  <si>
    <t>Contains equations and points of departure (POD) values used in margine of exposure (MOE) risk calculation</t>
  </si>
  <si>
    <t>Acute</t>
  </si>
  <si>
    <t>Intermediate</t>
  </si>
  <si>
    <t>Chronic</t>
  </si>
  <si>
    <t>Aggregate</t>
  </si>
  <si>
    <t>MOEs from all tabs are merged and aggregation across exposure routes is calculated by COU by exposure duration (acute, intermediate, chronic)</t>
  </si>
  <si>
    <t>Phthalate</t>
  </si>
  <si>
    <t>Duration</t>
  </si>
  <si>
    <t>Effect</t>
  </si>
  <si>
    <t>Oral/Dermal HED
(mg/kg-day)</t>
  </si>
  <si>
    <r>
      <t>Inhalation HEC
(mg/m^3)</t>
    </r>
    <r>
      <rPr>
        <b/>
        <sz val="11"/>
        <color rgb="FFFF0000"/>
        <rFont val="Calibri"/>
        <family val="2"/>
        <scheme val="minor"/>
      </rPr>
      <t>**</t>
    </r>
  </si>
  <si>
    <r>
      <t>Inhalation HEC
(ppm)</t>
    </r>
    <r>
      <rPr>
        <b/>
        <sz val="11"/>
        <color rgb="FFFF0000"/>
        <rFont val="Calibri"/>
        <family val="2"/>
        <scheme val="minor"/>
      </rPr>
      <t>**</t>
    </r>
  </si>
  <si>
    <t>Benchmark MOE
(Total UF)</t>
  </si>
  <si>
    <t>Cancer slope factor (CSF)</t>
  </si>
  <si>
    <t>Cancer Inhalation Unit Risk (IUR)</t>
  </si>
  <si>
    <t>Status</t>
  </si>
  <si>
    <t>DCHP</t>
  </si>
  <si>
    <t>Phthalate syndrome-related effects</t>
  </si>
  <si>
    <t>Not derived</t>
  </si>
  <si>
    <t>Non-cancer Confirmed (discussed with SSAs) - For use in draft RE
Cancer risk assessment - nothing quantitative being done</t>
  </si>
  <si>
    <r>
      <rPr>
        <b/>
        <sz val="11"/>
        <color rgb="FFFF0000"/>
        <rFont val="Calibri"/>
        <family val="2"/>
        <scheme val="minor"/>
      </rPr>
      <t xml:space="preserve">** </t>
    </r>
    <r>
      <rPr>
        <b/>
        <sz val="11"/>
        <color rgb="FF000000"/>
        <rFont val="Calibri"/>
        <family val="2"/>
        <scheme val="minor"/>
      </rPr>
      <t>HECs based on daily coninuous (24-hour) exposure; breathing rate of 0.6125 m^3/hr, adult BW of 80 kg</t>
    </r>
  </si>
  <si>
    <t>Consumer Condition of Use Category</t>
  </si>
  <si>
    <t>Consumer Condition of Use Subcategory</t>
  </si>
  <si>
    <t>Product or Article</t>
  </si>
  <si>
    <t>Route</t>
  </si>
  <si>
    <t>Exposure Level</t>
  </si>
  <si>
    <t>Acute  Daily Dose µg/kg bw day - By Individual Age Group</t>
  </si>
  <si>
    <t xml:space="preserve"> Acute Daily Dose MOE (DO NOT USE THESE FOR SUMMARY TABLES)</t>
  </si>
  <si>
    <t>Infant</t>
  </si>
  <si>
    <t>Toddler</t>
  </si>
  <si>
    <t>Preschooler</t>
  </si>
  <si>
    <t>Middle childhood</t>
  </si>
  <si>
    <t>Young teen</t>
  </si>
  <si>
    <t>Teenager</t>
  </si>
  <si>
    <t>Adult</t>
  </si>
  <si>
    <t>Adhesives and sealants</t>
  </si>
  <si>
    <t>Adhesives for Small Repairs</t>
  </si>
  <si>
    <t>Dermal</t>
  </si>
  <si>
    <t>High</t>
  </si>
  <si>
    <t>-</t>
  </si>
  <si>
    <t>Med</t>
  </si>
  <si>
    <t>Low</t>
  </si>
  <si>
    <t>Ingestion</t>
  </si>
  <si>
    <t>Inhalation</t>
  </si>
  <si>
    <t>Automotive Adhesives</t>
  </si>
  <si>
    <t>Other</t>
  </si>
  <si>
    <t>Consumer articles that contain dicyclohexyl phthalate from: - Inks, toner and colorants - Paints and coatings - Adhesives and sealants (e.g., paper products, textiles, products using cellulose film, etc.)</t>
  </si>
  <si>
    <t>Outdoor Seating</t>
  </si>
  <si>
    <t>Plasticizer in other articles with routine direct contact during normal use including rubber articles; plastic articles (hard)</t>
  </si>
  <si>
    <t>Small Articles with Potential for semi-routine contact</t>
  </si>
  <si>
    <t>Children's Toys</t>
  </si>
  <si>
    <t>Intermediate  Daily Dose  µg/kg bw day - By Individual Age Group</t>
  </si>
  <si>
    <t xml:space="preserve"> Intermediate Daily Dose MOE (DO NOT USE THESE FOR SUMMARY TABLES)</t>
  </si>
  <si>
    <t>Chronic  Daily Dose  µg/kg bw day - By Individual Age Group</t>
  </si>
  <si>
    <t xml:space="preserve"> Chronic Daily Dose MOE (DO NOT USE THESE FOR SUMMARY TABLES)</t>
  </si>
  <si>
    <t>Exposure Duration</t>
  </si>
  <si>
    <r>
      <t xml:space="preserve">Dose  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Times New Roman"/>
        <family val="1"/>
      </rPr>
      <t>g/kg bw day - By Individual Age Group</t>
    </r>
  </si>
  <si>
    <t xml:space="preserve"> Dose MOE (DO NOT USE THESE FOR SUMMARY TABLES)</t>
  </si>
  <si>
    <r>
      <t xml:space="preserve">Dermal, inhalation, and ingestion Acute Daily Dose (ADD) </t>
    </r>
    <r>
      <rPr>
        <sz val="11"/>
        <color theme="1"/>
        <rFont val="Calibri"/>
        <family val="2"/>
      </rPr>
      <t>µ</t>
    </r>
    <r>
      <rPr>
        <sz val="11"/>
        <color theme="1"/>
        <rFont val="Times New Roman"/>
        <family val="1"/>
      </rPr>
      <t>g/kg bw day and MOE values by individual lifestage by COU</t>
    </r>
  </si>
  <si>
    <t>Dermal, inhalation, and ingestion intermediate dose µg/kg bw day and MOE values by lifestage by COU</t>
  </si>
  <si>
    <t>Dermal, inhalation, nd ingestion Chronic Daily Dose (CADD) µg/kg bw day and MOE values by lifestage by COU</t>
  </si>
  <si>
    <r>
      <t>Used in estimates Oral/Dermal HED
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g/kg-day)</t>
    </r>
  </si>
  <si>
    <t>For Draft RE Summary Tables MOE - Reports two significant figures in expanded format</t>
  </si>
  <si>
    <t>No COU Category</t>
  </si>
  <si>
    <t>No COU subcategory</t>
  </si>
  <si>
    <t>CASRN 84-61-7</t>
  </si>
  <si>
    <t>Consumer Risk Calculator for Dicyclohexyl Phthalate (DCHP)</t>
  </si>
  <si>
    <t>December 2025</t>
  </si>
  <si>
    <r>
      <t xml:space="preserve">It also contains DCHP dermal consumer exposure scenario doses for acute, intermediate, and chronic calculated using CEM equations in an external spreadsheet, see </t>
    </r>
    <r>
      <rPr>
        <i/>
        <sz val="11"/>
        <color theme="1"/>
        <rFont val="Times New Roman"/>
        <family val="1"/>
      </rPr>
      <t xml:space="preserve">Consumer Exposure Analysis for </t>
    </r>
    <r>
      <rPr>
        <i/>
        <sz val="11"/>
        <rFont val="Times New Roman"/>
        <family val="1"/>
      </rPr>
      <t>Dicyclohexyl Phthalate (DCHP)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 xml:space="preserve">Consumer and Indoor Dust Exposure Assessment for </t>
    </r>
    <r>
      <rPr>
        <i/>
        <sz val="11"/>
        <rFont val="Times New Roman"/>
        <family val="1"/>
      </rPr>
      <t>Dicyclohexyl Phthalate (DCHP) Technical Support Document</t>
    </r>
    <r>
      <rPr>
        <sz val="11"/>
        <rFont val="Times New Roman"/>
        <family val="1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</si>
</sst>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8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i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i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quotePrefix="1" applyFont="1"/>
    <xf numFmtId="2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" fontId="5" fillId="0" borderId="0" xfId="0" applyNumberFormat="1" applyFo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165" fontId="0" fillId="0" borderId="2" xfId="0" applyNumberFormat="1" applyBorder="1" applyAlignment="1">
      <alignment horizontal="center" vertical="center"/>
    </xf>
    <xf numFmtId="0" fontId="3" fillId="3" borderId="0" xfId="0" applyFont="1" applyFill="1"/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6" xfId="0" applyNumberFormat="1" applyFont="1" applyFill="1" applyBorder="1" applyAlignment="1">
      <alignment horizontal="center" vertical="center" wrapText="1"/>
    </xf>
    <xf numFmtId="2" fontId="5" fillId="0" borderId="0" xfId="0" quotePrefix="1" applyNumberFormat="1" applyFont="1"/>
    <xf numFmtId="164" fontId="5" fillId="0" borderId="0" xfId="0" quotePrefix="1" applyNumberFormat="1" applyFont="1"/>
    <xf numFmtId="3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165" fontId="5" fillId="0" borderId="0" xfId="0" quotePrefix="1" applyNumberFormat="1" applyFont="1"/>
    <xf numFmtId="1" fontId="5" fillId="0" borderId="0" xfId="0" quotePrefix="1" applyNumberFormat="1" applyFont="1"/>
    <xf numFmtId="0" fontId="5" fillId="0" borderId="0" xfId="0" quotePrefix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3" fontId="5" fillId="0" borderId="0" xfId="0" applyNumberFormat="1" applyFont="1"/>
    <xf numFmtId="0" fontId="5" fillId="0" borderId="0" xfId="0" applyFont="1" applyFill="1"/>
    <xf numFmtId="0" fontId="14" fillId="7" borderId="0" xfId="0" applyFont="1" applyFill="1"/>
    <xf numFmtId="0" fontId="14" fillId="7" borderId="0" xfId="0" applyFont="1" applyFill="1" applyProtection="1"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5" fillId="7" borderId="0" xfId="0" applyFont="1" applyFill="1" applyAlignment="1">
      <alignment horizontal="center" vertical="center" wrapText="1"/>
    </xf>
    <xf numFmtId="49" fontId="16" fillId="7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4" fillId="5" borderId="7" xfId="0" applyNumberFormat="1" applyFont="1" applyFill="1" applyBorder="1" applyAlignment="1">
      <alignment horizontal="center"/>
    </xf>
    <xf numFmtId="164" fontId="4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3" fillId="3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>
      <alignment horizontal="left" wrapText="1"/>
    </xf>
    <xf numFmtId="0" fontId="0" fillId="3" borderId="10" xfId="0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5" fillId="3" borderId="0" xfId="0" applyFont="1" applyFill="1"/>
    <xf numFmtId="0" fontId="5" fillId="3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4</xdr:row>
      <xdr:rowOff>304800</xdr:rowOff>
    </xdr:from>
    <xdr:to>
      <xdr:col>4</xdr:col>
      <xdr:colOff>782320</xdr:colOff>
      <xdr:row>7</xdr:row>
      <xdr:rowOff>172720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198583A-F4BF-C338-B485-2F6D29037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1447800"/>
          <a:ext cx="2639695" cy="26396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F1E09-6938-46AA-B89C-AB1615747085}">
  <sheetPr>
    <tabColor theme="4"/>
  </sheetPr>
  <dimension ref="A1:F11"/>
  <sheetViews>
    <sheetView tabSelected="1" zoomScale="85" zoomScaleNormal="85" workbookViewId="0">
      <selection activeCell="G7" sqref="G7"/>
    </sheetView>
  </sheetViews>
  <sheetFormatPr defaultColWidth="9.140625" defaultRowHeight="25.5" customHeight="1" x14ac:dyDescent="0.25"/>
  <cols>
    <col min="1" max="1" width="13.42578125" style="15" customWidth="1"/>
    <col min="2" max="2" width="11.42578125" style="15" customWidth="1"/>
    <col min="3" max="3" width="10.85546875" style="15" customWidth="1"/>
    <col min="4" max="4" width="11.42578125" style="15" customWidth="1"/>
    <col min="5" max="5" width="11.85546875" style="15" customWidth="1"/>
    <col min="6" max="16384" width="9.140625" style="15"/>
  </cols>
  <sheetData>
    <row r="1" spans="1:6" ht="25.5" customHeight="1" x14ac:dyDescent="0.25">
      <c r="A1" s="36"/>
      <c r="B1" s="35"/>
      <c r="C1" s="35"/>
      <c r="D1" s="35"/>
      <c r="E1" s="35"/>
      <c r="F1" s="35"/>
    </row>
    <row r="2" spans="1:6" ht="25.5" customHeight="1" x14ac:dyDescent="0.25">
      <c r="A2" s="35"/>
      <c r="B2" s="35"/>
      <c r="C2" s="35"/>
      <c r="D2" s="35"/>
      <c r="E2" s="35"/>
      <c r="F2" s="35"/>
    </row>
    <row r="3" spans="1:6" ht="26.1" customHeight="1" x14ac:dyDescent="0.25">
      <c r="A3" s="35"/>
      <c r="B3" s="38" t="s">
        <v>70</v>
      </c>
      <c r="C3" s="38"/>
      <c r="D3" s="38"/>
      <c r="E3" s="38"/>
      <c r="F3" s="38"/>
    </row>
    <row r="4" spans="1:6" ht="14.1" customHeight="1" x14ac:dyDescent="0.25">
      <c r="A4" s="35"/>
      <c r="B4" s="38"/>
      <c r="C4" s="38"/>
      <c r="D4" s="38"/>
      <c r="E4" s="38"/>
      <c r="F4" s="38"/>
    </row>
    <row r="5" spans="1:6" ht="25.5" customHeight="1" x14ac:dyDescent="0.25">
      <c r="A5" s="35"/>
      <c r="B5" s="35"/>
      <c r="C5" s="35"/>
      <c r="D5" s="35"/>
      <c r="E5" s="35"/>
      <c r="F5" s="35"/>
    </row>
    <row r="6" spans="1:6" ht="172.5" customHeight="1" x14ac:dyDescent="0.25">
      <c r="A6" s="35"/>
      <c r="B6" s="35"/>
      <c r="C6" s="35"/>
      <c r="D6" s="35"/>
      <c r="E6" s="35"/>
      <c r="F6" s="35"/>
    </row>
    <row r="7" spans="1:6" ht="20.25" x14ac:dyDescent="0.25">
      <c r="A7" s="35"/>
      <c r="B7" s="38"/>
      <c r="C7" s="38"/>
      <c r="D7" s="38"/>
      <c r="E7" s="38"/>
      <c r="F7" s="38"/>
    </row>
    <row r="8" spans="1:6" ht="25.5" customHeight="1" x14ac:dyDescent="0.25">
      <c r="A8" s="35"/>
      <c r="B8" s="35"/>
      <c r="C8" s="35"/>
      <c r="D8" s="35"/>
      <c r="E8" s="35"/>
      <c r="F8" s="35"/>
    </row>
    <row r="9" spans="1:6" ht="20.100000000000001" customHeight="1" x14ac:dyDescent="0.25">
      <c r="A9" s="35"/>
      <c r="B9" s="38" t="s">
        <v>69</v>
      </c>
      <c r="C9" s="38"/>
      <c r="D9" s="38"/>
      <c r="E9" s="38"/>
      <c r="F9" s="38"/>
    </row>
    <row r="10" spans="1:6" ht="25.5" customHeight="1" x14ac:dyDescent="0.25">
      <c r="A10" s="35"/>
      <c r="B10" s="35"/>
      <c r="C10" s="35"/>
      <c r="D10" s="35"/>
      <c r="E10" s="35"/>
      <c r="F10" s="35"/>
    </row>
    <row r="11" spans="1:6" ht="19.5" x14ac:dyDescent="0.35">
      <c r="A11" s="35"/>
      <c r="B11" s="39" t="s">
        <v>71</v>
      </c>
      <c r="C11" s="39"/>
      <c r="D11" s="39"/>
      <c r="E11" s="39"/>
      <c r="F11" s="39"/>
    </row>
  </sheetData>
  <sheetProtection sheet="1" objects="1" scenarios="1" selectLockedCells="1" selectUnlockedCells="1"/>
  <mergeCells count="4">
    <mergeCell ref="B3:F4"/>
    <mergeCell ref="B7:F7"/>
    <mergeCell ref="B9:F9"/>
    <mergeCell ref="B11:F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F7BC7-6A6E-41E2-BEB8-0A5C561EAA1D}">
  <sheetPr>
    <tabColor theme="4"/>
  </sheetPr>
  <dimension ref="A1:B8"/>
  <sheetViews>
    <sheetView workbookViewId="0">
      <selection activeCell="B18" sqref="B18"/>
    </sheetView>
  </sheetViews>
  <sheetFormatPr defaultRowHeight="15" x14ac:dyDescent="0.25"/>
  <cols>
    <col min="1" max="1" width="31.28515625" style="58" customWidth="1"/>
    <col min="2" max="2" width="125.28515625" style="58" customWidth="1"/>
    <col min="3" max="16384" width="9.140625" style="58"/>
  </cols>
  <sheetData>
    <row r="1" spans="1:2" ht="29.45" customHeight="1" x14ac:dyDescent="0.25">
      <c r="A1" s="57" t="s">
        <v>0</v>
      </c>
      <c r="B1" s="57"/>
    </row>
    <row r="2" spans="1:2" ht="44.45" customHeight="1" x14ac:dyDescent="0.25">
      <c r="A2" s="57" t="s">
        <v>72</v>
      </c>
      <c r="B2" s="57"/>
    </row>
    <row r="3" spans="1:2" x14ac:dyDescent="0.25">
      <c r="A3" s="60" t="s">
        <v>1</v>
      </c>
      <c r="B3" s="60" t="s">
        <v>2</v>
      </c>
    </row>
    <row r="4" spans="1:2" x14ac:dyDescent="0.25">
      <c r="A4" s="59" t="s">
        <v>3</v>
      </c>
      <c r="B4" s="59" t="s">
        <v>4</v>
      </c>
    </row>
    <row r="5" spans="1:2" x14ac:dyDescent="0.25">
      <c r="A5" s="59" t="s">
        <v>5</v>
      </c>
      <c r="B5" s="59" t="s">
        <v>62</v>
      </c>
    </row>
    <row r="6" spans="1:2" x14ac:dyDescent="0.25">
      <c r="A6" s="59" t="s">
        <v>6</v>
      </c>
      <c r="B6" s="59" t="s">
        <v>63</v>
      </c>
    </row>
    <row r="7" spans="1:2" x14ac:dyDescent="0.25">
      <c r="A7" s="59" t="s">
        <v>7</v>
      </c>
      <c r="B7" s="59" t="s">
        <v>64</v>
      </c>
    </row>
    <row r="8" spans="1:2" x14ac:dyDescent="0.25">
      <c r="A8" s="59" t="s">
        <v>8</v>
      </c>
      <c r="B8" s="59" t="s">
        <v>9</v>
      </c>
    </row>
  </sheetData>
  <sheetProtection sheet="1" objects="1" scenarios="1" selectLockedCells="1" selectUnlockedCells="1"/>
  <mergeCells count="2">
    <mergeCell ref="A1:B1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8158D-CCE1-495B-B26F-769B4A451E86}">
  <sheetPr>
    <tabColor theme="4"/>
  </sheetPr>
  <dimension ref="A1:DR173"/>
  <sheetViews>
    <sheetView workbookViewId="0">
      <selection activeCell="I17" sqref="I17"/>
    </sheetView>
  </sheetViews>
  <sheetFormatPr defaultRowHeight="15" x14ac:dyDescent="0.25"/>
  <cols>
    <col min="2" max="2" width="14.42578125" customWidth="1"/>
    <col min="3" max="3" width="22.140625" customWidth="1"/>
    <col min="4" max="4" width="14.42578125" customWidth="1"/>
    <col min="5" max="5" width="13" customWidth="1"/>
    <col min="6" max="6" width="12.85546875" customWidth="1"/>
    <col min="7" max="7" width="14.5703125" customWidth="1"/>
    <col min="8" max="8" width="12.85546875" customWidth="1"/>
    <col min="9" max="9" width="14.140625" customWidth="1"/>
    <col min="10" max="10" width="43.42578125" customWidth="1"/>
    <col min="11" max="122" width="9.140625" style="58"/>
  </cols>
  <sheetData>
    <row r="1" spans="1:122" s="12" customFormat="1" ht="45" x14ac:dyDescent="0.25">
      <c r="A1" s="37" t="s">
        <v>10</v>
      </c>
      <c r="B1" s="8" t="s">
        <v>11</v>
      </c>
      <c r="C1" s="9" t="s">
        <v>12</v>
      </c>
      <c r="D1" s="10" t="s">
        <v>13</v>
      </c>
      <c r="E1" s="10" t="s">
        <v>14</v>
      </c>
      <c r="F1" s="10" t="s">
        <v>15</v>
      </c>
      <c r="G1" s="10" t="s">
        <v>16</v>
      </c>
      <c r="H1" s="10" t="s">
        <v>17</v>
      </c>
      <c r="I1" s="10" t="s">
        <v>18</v>
      </c>
      <c r="J1" s="11" t="s">
        <v>19</v>
      </c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</row>
    <row r="2" spans="1:122" x14ac:dyDescent="0.25">
      <c r="A2" s="46" t="s">
        <v>20</v>
      </c>
      <c r="B2" s="13" t="s">
        <v>5</v>
      </c>
      <c r="C2" s="43" t="s">
        <v>21</v>
      </c>
      <c r="D2" s="14">
        <v>2.4</v>
      </c>
      <c r="E2" s="40">
        <v>13</v>
      </c>
      <c r="F2" s="40">
        <v>0.95</v>
      </c>
      <c r="G2" s="40">
        <v>30</v>
      </c>
      <c r="H2" s="40" t="s">
        <v>22</v>
      </c>
      <c r="I2" s="40" t="s">
        <v>22</v>
      </c>
      <c r="J2" s="43" t="s">
        <v>23</v>
      </c>
    </row>
    <row r="3" spans="1:122" x14ac:dyDescent="0.25">
      <c r="A3" s="46"/>
      <c r="B3" s="13" t="s">
        <v>6</v>
      </c>
      <c r="C3" s="44"/>
      <c r="D3" s="14">
        <v>2.4</v>
      </c>
      <c r="E3" s="41"/>
      <c r="F3" s="41"/>
      <c r="G3" s="41"/>
      <c r="H3" s="41"/>
      <c r="I3" s="41"/>
      <c r="J3" s="44"/>
    </row>
    <row r="4" spans="1:122" ht="15.75" thickBot="1" x14ac:dyDescent="0.3">
      <c r="A4" s="46"/>
      <c r="B4" s="13" t="s">
        <v>7</v>
      </c>
      <c r="C4" s="44"/>
      <c r="D4" s="14">
        <v>2.4</v>
      </c>
      <c r="E4" s="42"/>
      <c r="F4" s="42"/>
      <c r="G4" s="42"/>
      <c r="H4" s="42"/>
      <c r="I4" s="42"/>
      <c r="J4" s="45"/>
    </row>
    <row r="5" spans="1:122" s="58" customFormat="1" ht="45.75" thickBot="1" x14ac:dyDescent="0.3">
      <c r="C5" s="61" t="s">
        <v>65</v>
      </c>
      <c r="D5" s="62">
        <f>D2*1000</f>
        <v>2400</v>
      </c>
      <c r="E5" s="63"/>
      <c r="F5" s="63"/>
      <c r="G5" s="63"/>
      <c r="H5" s="63"/>
      <c r="I5" s="63"/>
      <c r="J5" s="64"/>
    </row>
    <row r="6" spans="1:122" s="58" customFormat="1" x14ac:dyDescent="0.25"/>
    <row r="7" spans="1:122" s="58" customFormat="1" x14ac:dyDescent="0.25">
      <c r="B7" s="65" t="s">
        <v>24</v>
      </c>
    </row>
    <row r="8" spans="1:122" s="58" customFormat="1" x14ac:dyDescent="0.25"/>
    <row r="9" spans="1:122" s="58" customFormat="1" x14ac:dyDescent="0.25"/>
    <row r="10" spans="1:122" s="58" customFormat="1" x14ac:dyDescent="0.25"/>
    <row r="11" spans="1:122" s="58" customFormat="1" x14ac:dyDescent="0.25"/>
    <row r="12" spans="1:122" s="58" customFormat="1" x14ac:dyDescent="0.25"/>
    <row r="13" spans="1:122" s="58" customFormat="1" x14ac:dyDescent="0.25"/>
    <row r="14" spans="1:122" s="58" customFormat="1" x14ac:dyDescent="0.25"/>
    <row r="15" spans="1:122" s="58" customFormat="1" x14ac:dyDescent="0.25"/>
    <row r="16" spans="1:122" s="58" customFormat="1" x14ac:dyDescent="0.25"/>
    <row r="17" s="58" customFormat="1" x14ac:dyDescent="0.25"/>
    <row r="18" s="58" customFormat="1" x14ac:dyDescent="0.25"/>
    <row r="19" s="58" customFormat="1" x14ac:dyDescent="0.25"/>
    <row r="20" s="58" customFormat="1" x14ac:dyDescent="0.25"/>
    <row r="21" s="58" customFormat="1" x14ac:dyDescent="0.25"/>
    <row r="22" s="58" customFormat="1" x14ac:dyDescent="0.25"/>
    <row r="23" s="58" customFormat="1" x14ac:dyDescent="0.25"/>
    <row r="24" s="58" customFormat="1" x14ac:dyDescent="0.25"/>
    <row r="25" s="58" customFormat="1" x14ac:dyDescent="0.25"/>
    <row r="26" s="58" customFormat="1" x14ac:dyDescent="0.25"/>
    <row r="27" s="58" customFormat="1" x14ac:dyDescent="0.25"/>
    <row r="28" s="58" customFormat="1" x14ac:dyDescent="0.25"/>
    <row r="29" s="58" customFormat="1" x14ac:dyDescent="0.25"/>
    <row r="30" s="58" customFormat="1" x14ac:dyDescent="0.25"/>
    <row r="31" s="58" customFormat="1" x14ac:dyDescent="0.25"/>
    <row r="32" s="58" customFormat="1" x14ac:dyDescent="0.25"/>
    <row r="33" s="58" customFormat="1" x14ac:dyDescent="0.25"/>
    <row r="34" s="58" customFormat="1" x14ac:dyDescent="0.25"/>
    <row r="35" s="58" customFormat="1" x14ac:dyDescent="0.25"/>
    <row r="36" s="58" customFormat="1" x14ac:dyDescent="0.25"/>
    <row r="37" s="58" customFormat="1" x14ac:dyDescent="0.25"/>
    <row r="38" s="58" customFormat="1" x14ac:dyDescent="0.25"/>
    <row r="39" s="58" customFormat="1" x14ac:dyDescent="0.25"/>
    <row r="40" s="58" customFormat="1" x14ac:dyDescent="0.25"/>
    <row r="41" s="58" customFormat="1" x14ac:dyDescent="0.25"/>
    <row r="42" s="58" customFormat="1" x14ac:dyDescent="0.25"/>
    <row r="43" s="58" customFormat="1" x14ac:dyDescent="0.25"/>
    <row r="44" s="58" customFormat="1" x14ac:dyDescent="0.25"/>
    <row r="45" s="58" customFormat="1" x14ac:dyDescent="0.25"/>
    <row r="46" s="58" customFormat="1" x14ac:dyDescent="0.25"/>
    <row r="47" s="58" customFormat="1" x14ac:dyDescent="0.25"/>
    <row r="48" s="58" customFormat="1" x14ac:dyDescent="0.25"/>
    <row r="49" s="58" customFormat="1" x14ac:dyDescent="0.25"/>
    <row r="50" s="58" customFormat="1" x14ac:dyDescent="0.25"/>
    <row r="51" s="58" customFormat="1" x14ac:dyDescent="0.25"/>
    <row r="52" s="58" customFormat="1" x14ac:dyDescent="0.25"/>
    <row r="53" s="58" customFormat="1" x14ac:dyDescent="0.25"/>
    <row r="54" s="58" customFormat="1" x14ac:dyDescent="0.25"/>
    <row r="55" s="58" customFormat="1" x14ac:dyDescent="0.25"/>
    <row r="56" s="58" customFormat="1" x14ac:dyDescent="0.25"/>
    <row r="57" s="58" customFormat="1" x14ac:dyDescent="0.25"/>
    <row r="58" s="58" customFormat="1" x14ac:dyDescent="0.25"/>
    <row r="59" s="58" customFormat="1" x14ac:dyDescent="0.25"/>
    <row r="60" s="58" customFormat="1" x14ac:dyDescent="0.25"/>
    <row r="61" s="58" customFormat="1" x14ac:dyDescent="0.25"/>
    <row r="62" s="58" customFormat="1" x14ac:dyDescent="0.25"/>
    <row r="63" s="58" customFormat="1" x14ac:dyDescent="0.25"/>
    <row r="64" s="58" customFormat="1" x14ac:dyDescent="0.25"/>
    <row r="65" s="58" customFormat="1" x14ac:dyDescent="0.25"/>
    <row r="66" s="58" customFormat="1" x14ac:dyDescent="0.25"/>
    <row r="67" s="58" customFormat="1" x14ac:dyDescent="0.25"/>
    <row r="68" s="58" customFormat="1" x14ac:dyDescent="0.25"/>
    <row r="69" s="58" customFormat="1" x14ac:dyDescent="0.25"/>
    <row r="70" s="58" customFormat="1" x14ac:dyDescent="0.25"/>
    <row r="71" s="58" customFormat="1" x14ac:dyDescent="0.25"/>
    <row r="72" s="58" customFormat="1" x14ac:dyDescent="0.25"/>
    <row r="73" s="58" customFormat="1" x14ac:dyDescent="0.25"/>
    <row r="74" s="58" customFormat="1" x14ac:dyDescent="0.25"/>
    <row r="75" s="58" customFormat="1" x14ac:dyDescent="0.25"/>
    <row r="76" s="58" customFormat="1" x14ac:dyDescent="0.25"/>
    <row r="77" s="58" customFormat="1" x14ac:dyDescent="0.25"/>
    <row r="78" s="58" customFormat="1" x14ac:dyDescent="0.25"/>
    <row r="79" s="58" customFormat="1" x14ac:dyDescent="0.25"/>
    <row r="80" s="58" customFormat="1" x14ac:dyDescent="0.25"/>
    <row r="81" s="58" customFormat="1" x14ac:dyDescent="0.25"/>
    <row r="82" s="58" customFormat="1" x14ac:dyDescent="0.25"/>
    <row r="83" s="58" customFormat="1" x14ac:dyDescent="0.25"/>
    <row r="84" s="58" customFormat="1" x14ac:dyDescent="0.25"/>
    <row r="85" s="58" customFormat="1" x14ac:dyDescent="0.25"/>
    <row r="86" s="58" customFormat="1" x14ac:dyDescent="0.25"/>
    <row r="87" s="58" customFormat="1" x14ac:dyDescent="0.25"/>
    <row r="88" s="58" customFormat="1" x14ac:dyDescent="0.25"/>
    <row r="89" s="58" customFormat="1" x14ac:dyDescent="0.25"/>
    <row r="90" s="58" customFormat="1" x14ac:dyDescent="0.25"/>
    <row r="91" s="58" customFormat="1" x14ac:dyDescent="0.25"/>
    <row r="92" s="58" customFormat="1" x14ac:dyDescent="0.25"/>
    <row r="93" s="58" customFormat="1" x14ac:dyDescent="0.25"/>
    <row r="94" s="58" customFormat="1" x14ac:dyDescent="0.25"/>
    <row r="95" s="58" customFormat="1" x14ac:dyDescent="0.25"/>
    <row r="96" s="58" customFormat="1" x14ac:dyDescent="0.25"/>
    <row r="97" s="58" customFormat="1" x14ac:dyDescent="0.25"/>
    <row r="98" s="58" customFormat="1" x14ac:dyDescent="0.25"/>
    <row r="99" s="58" customFormat="1" x14ac:dyDescent="0.25"/>
    <row r="100" s="58" customFormat="1" x14ac:dyDescent="0.25"/>
    <row r="101" s="58" customFormat="1" x14ac:dyDescent="0.25"/>
    <row r="102" s="58" customFormat="1" x14ac:dyDescent="0.25"/>
    <row r="103" s="58" customFormat="1" x14ac:dyDescent="0.25"/>
    <row r="104" s="58" customFormat="1" x14ac:dyDescent="0.25"/>
    <row r="105" s="58" customFormat="1" x14ac:dyDescent="0.25"/>
    <row r="106" s="58" customFormat="1" x14ac:dyDescent="0.25"/>
    <row r="107" s="58" customFormat="1" x14ac:dyDescent="0.25"/>
    <row r="108" s="58" customFormat="1" x14ac:dyDescent="0.25"/>
    <row r="109" s="58" customFormat="1" x14ac:dyDescent="0.25"/>
    <row r="110" s="58" customFormat="1" x14ac:dyDescent="0.25"/>
    <row r="111" s="58" customFormat="1" x14ac:dyDescent="0.25"/>
    <row r="112" s="58" customFormat="1" x14ac:dyDescent="0.25"/>
    <row r="113" s="58" customFormat="1" x14ac:dyDescent="0.25"/>
    <row r="114" s="58" customFormat="1" x14ac:dyDescent="0.25"/>
    <row r="115" s="58" customFormat="1" x14ac:dyDescent="0.25"/>
    <row r="116" s="58" customFormat="1" x14ac:dyDescent="0.25"/>
    <row r="117" s="58" customFormat="1" x14ac:dyDescent="0.25"/>
    <row r="118" s="58" customFormat="1" x14ac:dyDescent="0.25"/>
    <row r="119" s="58" customFormat="1" x14ac:dyDescent="0.25"/>
    <row r="120" s="58" customFormat="1" x14ac:dyDescent="0.25"/>
    <row r="121" s="58" customFormat="1" x14ac:dyDescent="0.25"/>
    <row r="122" s="58" customFormat="1" x14ac:dyDescent="0.25"/>
    <row r="123" s="58" customFormat="1" x14ac:dyDescent="0.25"/>
    <row r="124" s="58" customFormat="1" x14ac:dyDescent="0.25"/>
    <row r="125" s="58" customFormat="1" x14ac:dyDescent="0.25"/>
    <row r="126" s="58" customFormat="1" x14ac:dyDescent="0.25"/>
    <row r="127" s="58" customFormat="1" x14ac:dyDescent="0.25"/>
    <row r="128" s="58" customFormat="1" x14ac:dyDescent="0.25"/>
    <row r="129" s="58" customFormat="1" x14ac:dyDescent="0.25"/>
    <row r="130" s="58" customFormat="1" x14ac:dyDescent="0.25"/>
    <row r="131" s="58" customFormat="1" x14ac:dyDescent="0.25"/>
    <row r="132" s="58" customFormat="1" x14ac:dyDescent="0.25"/>
    <row r="133" s="58" customFormat="1" x14ac:dyDescent="0.25"/>
    <row r="134" s="58" customFormat="1" x14ac:dyDescent="0.25"/>
    <row r="135" s="58" customFormat="1" x14ac:dyDescent="0.25"/>
    <row r="136" s="58" customFormat="1" x14ac:dyDescent="0.25"/>
    <row r="137" s="58" customFormat="1" x14ac:dyDescent="0.25"/>
    <row r="138" s="58" customFormat="1" x14ac:dyDescent="0.25"/>
    <row r="139" s="58" customFormat="1" x14ac:dyDescent="0.25"/>
    <row r="140" s="58" customFormat="1" x14ac:dyDescent="0.25"/>
    <row r="141" s="58" customFormat="1" x14ac:dyDescent="0.25"/>
    <row r="142" s="58" customFormat="1" x14ac:dyDescent="0.25"/>
    <row r="143" s="58" customFormat="1" x14ac:dyDescent="0.25"/>
    <row r="144" s="58" customFormat="1" x14ac:dyDescent="0.25"/>
    <row r="145" s="58" customFormat="1" x14ac:dyDescent="0.25"/>
    <row r="146" s="58" customFormat="1" x14ac:dyDescent="0.25"/>
    <row r="147" s="58" customFormat="1" x14ac:dyDescent="0.25"/>
    <row r="148" s="58" customFormat="1" x14ac:dyDescent="0.25"/>
    <row r="149" s="58" customFormat="1" x14ac:dyDescent="0.25"/>
    <row r="150" s="58" customFormat="1" x14ac:dyDescent="0.25"/>
    <row r="151" s="58" customFormat="1" x14ac:dyDescent="0.25"/>
    <row r="152" s="58" customFormat="1" x14ac:dyDescent="0.25"/>
    <row r="153" s="58" customFormat="1" x14ac:dyDescent="0.25"/>
    <row r="154" s="58" customFormat="1" x14ac:dyDescent="0.25"/>
    <row r="155" s="58" customFormat="1" x14ac:dyDescent="0.25"/>
    <row r="156" s="58" customFormat="1" x14ac:dyDescent="0.25"/>
    <row r="157" s="58" customFormat="1" x14ac:dyDescent="0.25"/>
    <row r="158" s="58" customFormat="1" x14ac:dyDescent="0.25"/>
    <row r="159" s="58" customFormat="1" x14ac:dyDescent="0.25"/>
    <row r="160" s="58" customFormat="1" x14ac:dyDescent="0.25"/>
    <row r="161" s="58" customFormat="1" x14ac:dyDescent="0.25"/>
    <row r="162" s="58" customFormat="1" x14ac:dyDescent="0.25"/>
    <row r="163" s="58" customFormat="1" x14ac:dyDescent="0.25"/>
    <row r="164" s="58" customFormat="1" x14ac:dyDescent="0.25"/>
    <row r="165" s="58" customFormat="1" x14ac:dyDescent="0.25"/>
    <row r="166" s="58" customFormat="1" x14ac:dyDescent="0.25"/>
    <row r="167" s="58" customFormat="1" x14ac:dyDescent="0.25"/>
    <row r="168" s="58" customFormat="1" x14ac:dyDescent="0.25"/>
    <row r="169" s="58" customFormat="1" x14ac:dyDescent="0.25"/>
    <row r="170" s="58" customFormat="1" x14ac:dyDescent="0.25"/>
    <row r="171" s="58" customFormat="1" x14ac:dyDescent="0.25"/>
    <row r="172" s="58" customFormat="1" x14ac:dyDescent="0.25"/>
    <row r="173" s="58" customFormat="1" x14ac:dyDescent="0.25"/>
  </sheetData>
  <sheetProtection sheet="1" objects="1" scenarios="1" selectLockedCells="1" selectUnlockedCells="1"/>
  <mergeCells count="8">
    <mergeCell ref="H2:H4"/>
    <mergeCell ref="I2:I4"/>
    <mergeCell ref="J2:J4"/>
    <mergeCell ref="A2:A4"/>
    <mergeCell ref="C2:C4"/>
    <mergeCell ref="E2:E4"/>
    <mergeCell ref="F2:F4"/>
    <mergeCell ref="G2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Z243"/>
  <sheetViews>
    <sheetView zoomScaleNormal="100" workbookViewId="0">
      <selection activeCell="I16" sqref="I16"/>
    </sheetView>
  </sheetViews>
  <sheetFormatPr defaultColWidth="8.7109375" defaultRowHeight="12.75" x14ac:dyDescent="0.2"/>
  <cols>
    <col min="1" max="1" width="28.140625" style="2" customWidth="1"/>
    <col min="2" max="2" width="33.140625" style="2" customWidth="1"/>
    <col min="3" max="3" width="22.140625" style="2" customWidth="1"/>
    <col min="4" max="5" width="8.7109375" style="2"/>
    <col min="6" max="12" width="8.7109375" style="31"/>
    <col min="13" max="14" width="9.42578125" style="2" bestFit="1" customWidth="1"/>
    <col min="15" max="15" width="12" style="2" customWidth="1"/>
    <col min="16" max="18" width="10.42578125" style="2" bestFit="1" customWidth="1"/>
    <col min="19" max="19" width="11.28515625" style="2" bestFit="1" customWidth="1"/>
    <col min="20" max="21" width="9.42578125" style="2" bestFit="1" customWidth="1"/>
    <col min="22" max="22" width="11.140625" style="2" customWidth="1"/>
    <col min="23" max="25" width="10.42578125" style="2" bestFit="1" customWidth="1"/>
    <col min="26" max="26" width="11.28515625" style="2" bestFit="1" customWidth="1"/>
    <col min="27" max="16384" width="8.7109375" style="2"/>
  </cols>
  <sheetData>
    <row r="1" spans="1:26" x14ac:dyDescent="0.2">
      <c r="A1" s="49" t="s">
        <v>25</v>
      </c>
      <c r="B1" s="51" t="s">
        <v>26</v>
      </c>
      <c r="C1" s="51" t="s">
        <v>27</v>
      </c>
      <c r="D1" s="53" t="s">
        <v>28</v>
      </c>
      <c r="E1" s="51" t="s">
        <v>29</v>
      </c>
      <c r="F1" s="55" t="s">
        <v>30</v>
      </c>
      <c r="G1" s="55"/>
      <c r="H1" s="55"/>
      <c r="I1" s="55"/>
      <c r="J1" s="55"/>
      <c r="K1" s="55"/>
      <c r="L1" s="56"/>
      <c r="M1" s="47" t="s">
        <v>31</v>
      </c>
      <c r="N1" s="47"/>
      <c r="O1" s="47"/>
      <c r="P1" s="47"/>
      <c r="Q1" s="47"/>
      <c r="R1" s="47"/>
      <c r="S1" s="47"/>
      <c r="T1" s="48" t="s">
        <v>66</v>
      </c>
      <c r="U1" s="48"/>
      <c r="V1" s="48"/>
      <c r="W1" s="48"/>
      <c r="X1" s="48"/>
      <c r="Y1" s="48"/>
      <c r="Z1" s="48"/>
    </row>
    <row r="2" spans="1:26" s="1" customFormat="1" ht="42.6" customHeight="1" x14ac:dyDescent="0.2">
      <c r="A2" s="50"/>
      <c r="B2" s="52"/>
      <c r="C2" s="52"/>
      <c r="D2" s="54"/>
      <c r="E2" s="52"/>
      <c r="F2" s="32" t="s">
        <v>32</v>
      </c>
      <c r="G2" s="32" t="s">
        <v>33</v>
      </c>
      <c r="H2" s="32" t="s">
        <v>34</v>
      </c>
      <c r="I2" s="32" t="s">
        <v>35</v>
      </c>
      <c r="J2" s="32" t="s">
        <v>36</v>
      </c>
      <c r="K2" s="32" t="s">
        <v>37</v>
      </c>
      <c r="L2" s="32" t="s">
        <v>38</v>
      </c>
      <c r="M2" s="16" t="s">
        <v>32</v>
      </c>
      <c r="N2" s="16" t="s">
        <v>33</v>
      </c>
      <c r="O2" s="16" t="s">
        <v>34</v>
      </c>
      <c r="P2" s="16" t="s">
        <v>35</v>
      </c>
      <c r="Q2" s="16" t="s">
        <v>36</v>
      </c>
      <c r="R2" s="16" t="s">
        <v>37</v>
      </c>
      <c r="S2" s="17" t="s">
        <v>38</v>
      </c>
      <c r="T2" s="18" t="s">
        <v>32</v>
      </c>
      <c r="U2" s="18" t="s">
        <v>33</v>
      </c>
      <c r="V2" s="18" t="s">
        <v>34</v>
      </c>
      <c r="W2" s="18" t="s">
        <v>35</v>
      </c>
      <c r="X2" s="18" t="s">
        <v>36</v>
      </c>
      <c r="Y2" s="18" t="s">
        <v>37</v>
      </c>
      <c r="Z2" s="19" t="s">
        <v>38</v>
      </c>
    </row>
    <row r="3" spans="1:26" x14ac:dyDescent="0.2">
      <c r="A3" s="2" t="s">
        <v>39</v>
      </c>
      <c r="B3" s="2" t="s">
        <v>39</v>
      </c>
      <c r="C3" s="2" t="s">
        <v>40</v>
      </c>
      <c r="D3" s="2" t="s">
        <v>41</v>
      </c>
      <c r="E3" s="2" t="s">
        <v>42</v>
      </c>
      <c r="F3" s="26" t="s">
        <v>43</v>
      </c>
      <c r="G3" s="26" t="s">
        <v>43</v>
      </c>
      <c r="H3" s="26" t="s">
        <v>43</v>
      </c>
      <c r="I3" s="26" t="s">
        <v>43</v>
      </c>
      <c r="J3" s="27">
        <v>0.15275202183488479</v>
      </c>
      <c r="K3" s="27">
        <v>0.13969082319568221</v>
      </c>
      <c r="L3" s="27">
        <v>0.14927830739459419</v>
      </c>
      <c r="M3" s="21" t="s">
        <v>43</v>
      </c>
      <c r="N3" s="21" t="s">
        <v>43</v>
      </c>
      <c r="O3" s="21" t="s">
        <v>43</v>
      </c>
      <c r="P3" s="21" t="s">
        <v>43</v>
      </c>
      <c r="Q3" s="5">
        <f>POD!$D$5/J3</f>
        <v>15711.73966256399</v>
      </c>
      <c r="R3" s="5">
        <f>POD!$D$5/K3</f>
        <v>17180.799318778609</v>
      </c>
      <c r="S3" s="5">
        <f>POD!$D$5/L3</f>
        <v>16077.352710437492</v>
      </c>
      <c r="T3" s="22" t="s">
        <v>43</v>
      </c>
      <c r="U3" s="22" t="s">
        <v>43</v>
      </c>
      <c r="V3" s="22" t="s">
        <v>43</v>
      </c>
      <c r="W3" s="22" t="s">
        <v>43</v>
      </c>
      <c r="X3" s="23">
        <v>16000</v>
      </c>
      <c r="Y3" s="23">
        <v>17000</v>
      </c>
      <c r="Z3" s="23">
        <v>16000</v>
      </c>
    </row>
    <row r="4" spans="1:26" x14ac:dyDescent="0.2">
      <c r="A4" s="2" t="s">
        <v>39</v>
      </c>
      <c r="B4" s="2" t="s">
        <v>39</v>
      </c>
      <c r="C4" s="2" t="s">
        <v>40</v>
      </c>
      <c r="D4" s="2" t="s">
        <v>41</v>
      </c>
      <c r="E4" s="2" t="s">
        <v>44</v>
      </c>
      <c r="F4" s="26" t="s">
        <v>43</v>
      </c>
      <c r="G4" s="26" t="s">
        <v>43</v>
      </c>
      <c r="H4" s="26" t="s">
        <v>43</v>
      </c>
      <c r="I4" s="26" t="s">
        <v>43</v>
      </c>
      <c r="J4" s="27">
        <v>0.1080119904794026</v>
      </c>
      <c r="K4" s="27">
        <v>9.8776328351197942E-2</v>
      </c>
      <c r="L4" s="27">
        <v>0.1055557034427675</v>
      </c>
      <c r="M4" s="21" t="s">
        <v>43</v>
      </c>
      <c r="N4" s="21" t="s">
        <v>43</v>
      </c>
      <c r="O4" s="21" t="s">
        <v>43</v>
      </c>
      <c r="P4" s="21" t="s">
        <v>43</v>
      </c>
      <c r="Q4" s="5">
        <f>POD!$D$5/J4</f>
        <v>22219.75531927327</v>
      </c>
      <c r="R4" s="5">
        <f>POD!$D$5/K4</f>
        <v>24297.319409027146</v>
      </c>
      <c r="S4" s="5">
        <f>POD!$D$5/L4</f>
        <v>22736.810250156537</v>
      </c>
      <c r="T4" s="22" t="s">
        <v>43</v>
      </c>
      <c r="U4" s="22" t="s">
        <v>43</v>
      </c>
      <c r="V4" s="22" t="s">
        <v>43</v>
      </c>
      <c r="W4" s="22" t="s">
        <v>43</v>
      </c>
      <c r="X4" s="23">
        <v>22000</v>
      </c>
      <c r="Y4" s="23">
        <v>24000</v>
      </c>
      <c r="Z4" s="23">
        <v>23000</v>
      </c>
    </row>
    <row r="5" spans="1:26" x14ac:dyDescent="0.2">
      <c r="A5" s="2" t="s">
        <v>39</v>
      </c>
      <c r="B5" s="2" t="s">
        <v>39</v>
      </c>
      <c r="C5" s="2" t="s">
        <v>40</v>
      </c>
      <c r="D5" s="2" t="s">
        <v>41</v>
      </c>
      <c r="E5" s="2" t="s">
        <v>45</v>
      </c>
      <c r="F5" s="26" t="s">
        <v>43</v>
      </c>
      <c r="G5" s="26" t="s">
        <v>43</v>
      </c>
      <c r="H5" s="26" t="s">
        <v>43</v>
      </c>
      <c r="I5" s="26" t="s">
        <v>43</v>
      </c>
      <c r="J5" s="28">
        <v>7.6376010917442394E-2</v>
      </c>
      <c r="K5" s="28">
        <v>6.984541159784112E-2</v>
      </c>
      <c r="L5" s="28">
        <v>7.4639153697297109E-2</v>
      </c>
      <c r="M5" s="21" t="s">
        <v>43</v>
      </c>
      <c r="N5" s="21" t="s">
        <v>43</v>
      </c>
      <c r="O5" s="21" t="s">
        <v>43</v>
      </c>
      <c r="P5" s="21" t="s">
        <v>43</v>
      </c>
      <c r="Q5" s="5">
        <f>POD!$D$5/J5</f>
        <v>31423.479325127981</v>
      </c>
      <c r="R5" s="5">
        <f>POD!$D$5/K5</f>
        <v>34361.59863755721</v>
      </c>
      <c r="S5" s="5">
        <f>POD!$D$5/L5</f>
        <v>32154.70542087498</v>
      </c>
      <c r="T5" s="22" t="s">
        <v>43</v>
      </c>
      <c r="U5" s="22" t="s">
        <v>43</v>
      </c>
      <c r="V5" s="22" t="s">
        <v>43</v>
      </c>
      <c r="W5" s="22" t="s">
        <v>43</v>
      </c>
      <c r="X5" s="23">
        <v>31000</v>
      </c>
      <c r="Y5" s="23">
        <v>34000</v>
      </c>
      <c r="Z5" s="23">
        <v>32000</v>
      </c>
    </row>
    <row r="6" spans="1:26" x14ac:dyDescent="0.2">
      <c r="A6" s="2" t="s">
        <v>39</v>
      </c>
      <c r="B6" s="2" t="s">
        <v>39</v>
      </c>
      <c r="C6" s="2" t="s">
        <v>40</v>
      </c>
      <c r="D6" s="2" t="s">
        <v>46</v>
      </c>
      <c r="E6" s="2" t="s">
        <v>42</v>
      </c>
      <c r="F6" s="26" t="s">
        <v>43</v>
      </c>
      <c r="G6" s="26" t="s">
        <v>43</v>
      </c>
      <c r="H6" s="26" t="s">
        <v>43</v>
      </c>
      <c r="I6" s="26" t="s">
        <v>43</v>
      </c>
      <c r="J6" s="26" t="s">
        <v>43</v>
      </c>
      <c r="K6" s="26" t="s">
        <v>43</v>
      </c>
      <c r="L6" s="26" t="s">
        <v>43</v>
      </c>
      <c r="M6" s="21" t="s">
        <v>43</v>
      </c>
      <c r="N6" s="21" t="s">
        <v>43</v>
      </c>
      <c r="O6" s="21" t="s">
        <v>43</v>
      </c>
      <c r="P6" s="21" t="s">
        <v>43</v>
      </c>
      <c r="Q6" s="21" t="s">
        <v>43</v>
      </c>
      <c r="R6" s="21" t="s">
        <v>43</v>
      </c>
      <c r="S6" s="21" t="s">
        <v>43</v>
      </c>
      <c r="T6" s="22" t="s">
        <v>43</v>
      </c>
      <c r="U6" s="22" t="s">
        <v>43</v>
      </c>
      <c r="V6" s="22" t="s">
        <v>43</v>
      </c>
      <c r="W6" s="22" t="s">
        <v>43</v>
      </c>
      <c r="X6" s="22" t="s">
        <v>43</v>
      </c>
      <c r="Y6" s="22" t="s">
        <v>43</v>
      </c>
      <c r="Z6" s="22" t="s">
        <v>43</v>
      </c>
    </row>
    <row r="7" spans="1:26" x14ac:dyDescent="0.2">
      <c r="A7" s="2" t="s">
        <v>39</v>
      </c>
      <c r="B7" s="2" t="s">
        <v>39</v>
      </c>
      <c r="C7" s="2" t="s">
        <v>40</v>
      </c>
      <c r="D7" s="2" t="s">
        <v>46</v>
      </c>
      <c r="E7" s="2" t="s">
        <v>44</v>
      </c>
      <c r="F7" s="26" t="s">
        <v>43</v>
      </c>
      <c r="G7" s="26" t="s">
        <v>43</v>
      </c>
      <c r="H7" s="26" t="s">
        <v>43</v>
      </c>
      <c r="I7" s="26" t="s">
        <v>43</v>
      </c>
      <c r="J7" s="26" t="s">
        <v>43</v>
      </c>
      <c r="K7" s="26" t="s">
        <v>43</v>
      </c>
      <c r="L7" s="26" t="s">
        <v>43</v>
      </c>
      <c r="M7" s="21" t="s">
        <v>43</v>
      </c>
      <c r="N7" s="21" t="s">
        <v>43</v>
      </c>
      <c r="O7" s="21" t="s">
        <v>43</v>
      </c>
      <c r="P7" s="21" t="s">
        <v>43</v>
      </c>
      <c r="Q7" s="21" t="s">
        <v>43</v>
      </c>
      <c r="R7" s="21" t="s">
        <v>43</v>
      </c>
      <c r="S7" s="21" t="s">
        <v>43</v>
      </c>
      <c r="T7" s="22" t="s">
        <v>43</v>
      </c>
      <c r="U7" s="22" t="s">
        <v>43</v>
      </c>
      <c r="V7" s="22" t="s">
        <v>43</v>
      </c>
      <c r="W7" s="22" t="s">
        <v>43</v>
      </c>
      <c r="X7" s="22" t="s">
        <v>43</v>
      </c>
      <c r="Y7" s="22" t="s">
        <v>43</v>
      </c>
      <c r="Z7" s="22" t="s">
        <v>43</v>
      </c>
    </row>
    <row r="8" spans="1:26" x14ac:dyDescent="0.2">
      <c r="A8" s="2" t="s">
        <v>39</v>
      </c>
      <c r="B8" s="2" t="s">
        <v>39</v>
      </c>
      <c r="C8" s="2" t="s">
        <v>40</v>
      </c>
      <c r="D8" s="2" t="s">
        <v>46</v>
      </c>
      <c r="E8" s="2" t="s">
        <v>45</v>
      </c>
      <c r="F8" s="26" t="s">
        <v>43</v>
      </c>
      <c r="G8" s="26" t="s">
        <v>43</v>
      </c>
      <c r="H8" s="26" t="s">
        <v>43</v>
      </c>
      <c r="I8" s="26" t="s">
        <v>43</v>
      </c>
      <c r="J8" s="26" t="s">
        <v>43</v>
      </c>
      <c r="K8" s="26" t="s">
        <v>43</v>
      </c>
      <c r="L8" s="26" t="s">
        <v>43</v>
      </c>
      <c r="M8" s="21" t="s">
        <v>43</v>
      </c>
      <c r="N8" s="21" t="s">
        <v>43</v>
      </c>
      <c r="O8" s="21" t="s">
        <v>43</v>
      </c>
      <c r="P8" s="21" t="s">
        <v>43</v>
      </c>
      <c r="Q8" s="21" t="s">
        <v>43</v>
      </c>
      <c r="R8" s="21" t="s">
        <v>43</v>
      </c>
      <c r="S8" s="21" t="s">
        <v>43</v>
      </c>
      <c r="T8" s="22" t="s">
        <v>43</v>
      </c>
      <c r="U8" s="22" t="s">
        <v>43</v>
      </c>
      <c r="V8" s="22" t="s">
        <v>43</v>
      </c>
      <c r="W8" s="22" t="s">
        <v>43</v>
      </c>
      <c r="X8" s="22" t="s">
        <v>43</v>
      </c>
      <c r="Y8" s="22" t="s">
        <v>43</v>
      </c>
      <c r="Z8" s="22" t="s">
        <v>43</v>
      </c>
    </row>
    <row r="9" spans="1:26" x14ac:dyDescent="0.2">
      <c r="A9" s="2" t="s">
        <v>39</v>
      </c>
      <c r="B9" s="2" t="s">
        <v>39</v>
      </c>
      <c r="C9" s="2" t="s">
        <v>40</v>
      </c>
      <c r="D9" s="2" t="s">
        <v>47</v>
      </c>
      <c r="E9" s="2" t="s">
        <v>42</v>
      </c>
      <c r="F9" s="26" t="s">
        <v>43</v>
      </c>
      <c r="G9" s="26" t="s">
        <v>43</v>
      </c>
      <c r="H9" s="26" t="s">
        <v>43</v>
      </c>
      <c r="I9" s="26" t="s">
        <v>43</v>
      </c>
      <c r="J9" s="26" t="s">
        <v>43</v>
      </c>
      <c r="K9" s="26" t="s">
        <v>43</v>
      </c>
      <c r="L9" s="26" t="s">
        <v>43</v>
      </c>
      <c r="M9" s="21" t="s">
        <v>43</v>
      </c>
      <c r="N9" s="21" t="s">
        <v>43</v>
      </c>
      <c r="O9" s="21" t="s">
        <v>43</v>
      </c>
      <c r="P9" s="21" t="s">
        <v>43</v>
      </c>
      <c r="Q9" s="21" t="s">
        <v>43</v>
      </c>
      <c r="R9" s="21" t="s">
        <v>43</v>
      </c>
      <c r="S9" s="21" t="s">
        <v>43</v>
      </c>
      <c r="T9" s="22" t="s">
        <v>43</v>
      </c>
      <c r="U9" s="22" t="s">
        <v>43</v>
      </c>
      <c r="V9" s="22" t="s">
        <v>43</v>
      </c>
      <c r="W9" s="22" t="s">
        <v>43</v>
      </c>
      <c r="X9" s="22" t="s">
        <v>43</v>
      </c>
      <c r="Y9" s="22" t="s">
        <v>43</v>
      </c>
      <c r="Z9" s="22" t="s">
        <v>43</v>
      </c>
    </row>
    <row r="10" spans="1:26" x14ac:dyDescent="0.2">
      <c r="A10" s="2" t="s">
        <v>39</v>
      </c>
      <c r="B10" s="2" t="s">
        <v>39</v>
      </c>
      <c r="C10" s="2" t="s">
        <v>40</v>
      </c>
      <c r="D10" s="2" t="s">
        <v>47</v>
      </c>
      <c r="E10" s="2" t="s">
        <v>44</v>
      </c>
      <c r="F10" s="26" t="s">
        <v>43</v>
      </c>
      <c r="G10" s="26" t="s">
        <v>43</v>
      </c>
      <c r="H10" s="26" t="s">
        <v>43</v>
      </c>
      <c r="I10" s="26" t="s">
        <v>43</v>
      </c>
      <c r="J10" s="26" t="s">
        <v>43</v>
      </c>
      <c r="K10" s="26" t="s">
        <v>43</v>
      </c>
      <c r="L10" s="26" t="s">
        <v>43</v>
      </c>
      <c r="M10" s="21" t="s">
        <v>43</v>
      </c>
      <c r="N10" s="21" t="s">
        <v>43</v>
      </c>
      <c r="O10" s="21" t="s">
        <v>43</v>
      </c>
      <c r="P10" s="21" t="s">
        <v>43</v>
      </c>
      <c r="Q10" s="21" t="s">
        <v>43</v>
      </c>
      <c r="R10" s="21" t="s">
        <v>43</v>
      </c>
      <c r="S10" s="21" t="s">
        <v>43</v>
      </c>
      <c r="T10" s="22" t="s">
        <v>43</v>
      </c>
      <c r="U10" s="22" t="s">
        <v>43</v>
      </c>
      <c r="V10" s="22" t="s">
        <v>43</v>
      </c>
      <c r="W10" s="22" t="s">
        <v>43</v>
      </c>
      <c r="X10" s="22" t="s">
        <v>43</v>
      </c>
      <c r="Y10" s="22" t="s">
        <v>43</v>
      </c>
      <c r="Z10" s="22" t="s">
        <v>43</v>
      </c>
    </row>
    <row r="11" spans="1:26" x14ac:dyDescent="0.2">
      <c r="A11" s="2" t="s">
        <v>39</v>
      </c>
      <c r="B11" s="2" t="s">
        <v>39</v>
      </c>
      <c r="C11" s="2" t="s">
        <v>40</v>
      </c>
      <c r="D11" s="2" t="s">
        <v>47</v>
      </c>
      <c r="E11" s="2" t="s">
        <v>45</v>
      </c>
      <c r="F11" s="26" t="s">
        <v>43</v>
      </c>
      <c r="G11" s="26" t="s">
        <v>43</v>
      </c>
      <c r="H11" s="26" t="s">
        <v>43</v>
      </c>
      <c r="I11" s="26" t="s">
        <v>43</v>
      </c>
      <c r="J11" s="26" t="s">
        <v>43</v>
      </c>
      <c r="K11" s="26" t="s">
        <v>43</v>
      </c>
      <c r="L11" s="26" t="s">
        <v>43</v>
      </c>
      <c r="M11" s="21" t="s">
        <v>43</v>
      </c>
      <c r="N11" s="21" t="s">
        <v>43</v>
      </c>
      <c r="O11" s="21" t="s">
        <v>43</v>
      </c>
      <c r="P11" s="21" t="s">
        <v>43</v>
      </c>
      <c r="Q11" s="21" t="s">
        <v>43</v>
      </c>
      <c r="R11" s="21" t="s">
        <v>43</v>
      </c>
      <c r="S11" s="21" t="s">
        <v>43</v>
      </c>
      <c r="T11" s="22" t="s">
        <v>43</v>
      </c>
      <c r="U11" s="22" t="s">
        <v>43</v>
      </c>
      <c r="V11" s="22" t="s">
        <v>43</v>
      </c>
      <c r="W11" s="22" t="s">
        <v>43</v>
      </c>
      <c r="X11" s="22" t="s">
        <v>43</v>
      </c>
      <c r="Y11" s="22" t="s">
        <v>43</v>
      </c>
      <c r="Z11" s="22" t="s">
        <v>43</v>
      </c>
    </row>
    <row r="12" spans="1:26" x14ac:dyDescent="0.2">
      <c r="A12" s="2" t="s">
        <v>39</v>
      </c>
      <c r="B12" s="2" t="s">
        <v>39</v>
      </c>
      <c r="C12" s="2" t="s">
        <v>48</v>
      </c>
      <c r="D12" s="2" t="s">
        <v>41</v>
      </c>
      <c r="E12" s="2" t="s">
        <v>42</v>
      </c>
      <c r="F12" s="26" t="s">
        <v>43</v>
      </c>
      <c r="G12" s="26" t="s">
        <v>43</v>
      </c>
      <c r="H12" s="26" t="s">
        <v>43</v>
      </c>
      <c r="I12" s="26" t="s">
        <v>43</v>
      </c>
      <c r="J12" s="27">
        <v>0.21602398095880521</v>
      </c>
      <c r="K12" s="27">
        <v>0.19755265670239591</v>
      </c>
      <c r="L12" s="27">
        <v>0.21111140688553501</v>
      </c>
      <c r="M12" s="21" t="s">
        <v>43</v>
      </c>
      <c r="N12" s="21" t="s">
        <v>43</v>
      </c>
      <c r="O12" s="21" t="s">
        <v>43</v>
      </c>
      <c r="P12" s="21" t="s">
        <v>43</v>
      </c>
      <c r="Q12" s="5">
        <f>POD!$D$5/J12</f>
        <v>11109.877659636635</v>
      </c>
      <c r="R12" s="5">
        <f>POD!$D$5/K12</f>
        <v>12148.659704513571</v>
      </c>
      <c r="S12" s="5">
        <f>POD!$D$5/L12</f>
        <v>11368.405125078269</v>
      </c>
      <c r="T12" s="22" t="s">
        <v>43</v>
      </c>
      <c r="U12" s="22" t="s">
        <v>43</v>
      </c>
      <c r="V12" s="22" t="s">
        <v>43</v>
      </c>
      <c r="W12" s="22" t="s">
        <v>43</v>
      </c>
      <c r="X12" s="23">
        <v>11000</v>
      </c>
      <c r="Y12" s="23">
        <v>12000</v>
      </c>
      <c r="Z12" s="23">
        <v>11000</v>
      </c>
    </row>
    <row r="13" spans="1:26" x14ac:dyDescent="0.2">
      <c r="A13" s="2" t="s">
        <v>39</v>
      </c>
      <c r="B13" s="2" t="s">
        <v>39</v>
      </c>
      <c r="C13" s="2" t="s">
        <v>48</v>
      </c>
      <c r="D13" s="2" t="s">
        <v>41</v>
      </c>
      <c r="E13" s="2" t="s">
        <v>44</v>
      </c>
      <c r="F13" s="26" t="s">
        <v>43</v>
      </c>
      <c r="G13" s="26" t="s">
        <v>43</v>
      </c>
      <c r="H13" s="26" t="s">
        <v>43</v>
      </c>
      <c r="I13" s="26" t="s">
        <v>43</v>
      </c>
      <c r="J13" s="27">
        <v>0.15275202183488479</v>
      </c>
      <c r="K13" s="27">
        <v>0.13969082319568221</v>
      </c>
      <c r="L13" s="27">
        <v>0.14927830739459419</v>
      </c>
      <c r="M13" s="21" t="s">
        <v>43</v>
      </c>
      <c r="N13" s="21" t="s">
        <v>43</v>
      </c>
      <c r="O13" s="21" t="s">
        <v>43</v>
      </c>
      <c r="P13" s="21" t="s">
        <v>43</v>
      </c>
      <c r="Q13" s="5">
        <f>POD!$D$5/J13</f>
        <v>15711.73966256399</v>
      </c>
      <c r="R13" s="5">
        <f>POD!$D$5/K13</f>
        <v>17180.799318778609</v>
      </c>
      <c r="S13" s="5">
        <f>POD!$D$5/L13</f>
        <v>16077.352710437492</v>
      </c>
      <c r="T13" s="22" t="s">
        <v>43</v>
      </c>
      <c r="U13" s="22" t="s">
        <v>43</v>
      </c>
      <c r="V13" s="22" t="s">
        <v>43</v>
      </c>
      <c r="W13" s="22" t="s">
        <v>43</v>
      </c>
      <c r="X13" s="23">
        <v>16000</v>
      </c>
      <c r="Y13" s="23">
        <v>17000</v>
      </c>
      <c r="Z13" s="23">
        <v>16000</v>
      </c>
    </row>
    <row r="14" spans="1:26" x14ac:dyDescent="0.2">
      <c r="A14" s="2" t="s">
        <v>39</v>
      </c>
      <c r="B14" s="2" t="s">
        <v>39</v>
      </c>
      <c r="C14" s="2" t="s">
        <v>48</v>
      </c>
      <c r="D14" s="2" t="s">
        <v>41</v>
      </c>
      <c r="E14" s="2" t="s">
        <v>45</v>
      </c>
      <c r="F14" s="26" t="s">
        <v>43</v>
      </c>
      <c r="G14" s="26" t="s">
        <v>43</v>
      </c>
      <c r="H14" s="26" t="s">
        <v>43</v>
      </c>
      <c r="I14" s="26" t="s">
        <v>43</v>
      </c>
      <c r="J14" s="27">
        <v>0.1080119904794026</v>
      </c>
      <c r="K14" s="27">
        <v>9.8776328351197942E-2</v>
      </c>
      <c r="L14" s="27">
        <v>0.1055557034427675</v>
      </c>
      <c r="M14" s="21" t="s">
        <v>43</v>
      </c>
      <c r="N14" s="21" t="s">
        <v>43</v>
      </c>
      <c r="O14" s="21" t="s">
        <v>43</v>
      </c>
      <c r="P14" s="21" t="s">
        <v>43</v>
      </c>
      <c r="Q14" s="5">
        <f>POD!$D$5/J14</f>
        <v>22219.75531927327</v>
      </c>
      <c r="R14" s="5">
        <f>POD!$D$5/K14</f>
        <v>24297.319409027146</v>
      </c>
      <c r="S14" s="5">
        <f>POD!$D$5/L14</f>
        <v>22736.810250156537</v>
      </c>
      <c r="T14" s="22" t="s">
        <v>43</v>
      </c>
      <c r="U14" s="22" t="s">
        <v>43</v>
      </c>
      <c r="V14" s="22" t="s">
        <v>43</v>
      </c>
      <c r="W14" s="22" t="s">
        <v>43</v>
      </c>
      <c r="X14" s="23">
        <v>22000</v>
      </c>
      <c r="Y14" s="23">
        <v>24000</v>
      </c>
      <c r="Z14" s="23">
        <v>23000</v>
      </c>
    </row>
    <row r="15" spans="1:26" x14ac:dyDescent="0.2">
      <c r="A15" s="2" t="s">
        <v>39</v>
      </c>
      <c r="B15" s="2" t="s">
        <v>39</v>
      </c>
      <c r="C15" s="2" t="s">
        <v>48</v>
      </c>
      <c r="D15" s="2" t="s">
        <v>46</v>
      </c>
      <c r="E15" s="2" t="s">
        <v>42</v>
      </c>
      <c r="F15" s="26" t="s">
        <v>43</v>
      </c>
      <c r="G15" s="26" t="s">
        <v>43</v>
      </c>
      <c r="H15" s="26" t="s">
        <v>43</v>
      </c>
      <c r="I15" s="26" t="s">
        <v>43</v>
      </c>
      <c r="J15" s="26" t="s">
        <v>43</v>
      </c>
      <c r="K15" s="26" t="s">
        <v>43</v>
      </c>
      <c r="L15" s="26" t="s">
        <v>43</v>
      </c>
      <c r="M15" s="21" t="s">
        <v>43</v>
      </c>
      <c r="N15" s="21" t="s">
        <v>43</v>
      </c>
      <c r="O15" s="21" t="s">
        <v>43</v>
      </c>
      <c r="P15" s="21" t="s">
        <v>43</v>
      </c>
      <c r="Q15" s="21" t="s">
        <v>43</v>
      </c>
      <c r="R15" s="21" t="s">
        <v>43</v>
      </c>
      <c r="S15" s="21" t="s">
        <v>43</v>
      </c>
      <c r="T15" s="22" t="s">
        <v>43</v>
      </c>
      <c r="U15" s="22" t="s">
        <v>43</v>
      </c>
      <c r="V15" s="22" t="s">
        <v>43</v>
      </c>
      <c r="W15" s="22" t="s">
        <v>43</v>
      </c>
      <c r="X15" s="22" t="s">
        <v>43</v>
      </c>
      <c r="Y15" s="22" t="s">
        <v>43</v>
      </c>
      <c r="Z15" s="22" t="s">
        <v>43</v>
      </c>
    </row>
    <row r="16" spans="1:26" x14ac:dyDescent="0.2">
      <c r="A16" s="2" t="s">
        <v>39</v>
      </c>
      <c r="B16" s="2" t="s">
        <v>39</v>
      </c>
      <c r="C16" s="2" t="s">
        <v>48</v>
      </c>
      <c r="D16" s="2" t="s">
        <v>46</v>
      </c>
      <c r="E16" s="2" t="s">
        <v>44</v>
      </c>
      <c r="F16" s="26" t="s">
        <v>43</v>
      </c>
      <c r="G16" s="26" t="s">
        <v>43</v>
      </c>
      <c r="H16" s="26" t="s">
        <v>43</v>
      </c>
      <c r="I16" s="26" t="s">
        <v>43</v>
      </c>
      <c r="J16" s="26" t="s">
        <v>43</v>
      </c>
      <c r="K16" s="26" t="s">
        <v>43</v>
      </c>
      <c r="L16" s="26" t="s">
        <v>43</v>
      </c>
      <c r="M16" s="21" t="s">
        <v>43</v>
      </c>
      <c r="N16" s="21" t="s">
        <v>43</v>
      </c>
      <c r="O16" s="21" t="s">
        <v>43</v>
      </c>
      <c r="P16" s="21" t="s">
        <v>43</v>
      </c>
      <c r="Q16" s="21" t="s">
        <v>43</v>
      </c>
      <c r="R16" s="21" t="s">
        <v>43</v>
      </c>
      <c r="S16" s="21" t="s">
        <v>43</v>
      </c>
      <c r="T16" s="22" t="s">
        <v>43</v>
      </c>
      <c r="U16" s="22" t="s">
        <v>43</v>
      </c>
      <c r="V16" s="22" t="s">
        <v>43</v>
      </c>
      <c r="W16" s="22" t="s">
        <v>43</v>
      </c>
      <c r="X16" s="22" t="s">
        <v>43</v>
      </c>
      <c r="Y16" s="22" t="s">
        <v>43</v>
      </c>
      <c r="Z16" s="22" t="s">
        <v>43</v>
      </c>
    </row>
    <row r="17" spans="1:26" x14ac:dyDescent="0.2">
      <c r="A17" s="2" t="s">
        <v>39</v>
      </c>
      <c r="B17" s="2" t="s">
        <v>39</v>
      </c>
      <c r="C17" s="2" t="s">
        <v>48</v>
      </c>
      <c r="D17" s="2" t="s">
        <v>46</v>
      </c>
      <c r="E17" s="2" t="s">
        <v>45</v>
      </c>
      <c r="F17" s="26" t="s">
        <v>43</v>
      </c>
      <c r="G17" s="26" t="s">
        <v>43</v>
      </c>
      <c r="H17" s="26" t="s">
        <v>43</v>
      </c>
      <c r="I17" s="26" t="s">
        <v>43</v>
      </c>
      <c r="J17" s="26" t="s">
        <v>43</v>
      </c>
      <c r="K17" s="26" t="s">
        <v>43</v>
      </c>
      <c r="L17" s="26" t="s">
        <v>43</v>
      </c>
      <c r="M17" s="21" t="s">
        <v>43</v>
      </c>
      <c r="N17" s="21" t="s">
        <v>43</v>
      </c>
      <c r="O17" s="21" t="s">
        <v>43</v>
      </c>
      <c r="P17" s="21" t="s">
        <v>43</v>
      </c>
      <c r="Q17" s="21" t="s">
        <v>43</v>
      </c>
      <c r="R17" s="21" t="s">
        <v>43</v>
      </c>
      <c r="S17" s="21" t="s">
        <v>43</v>
      </c>
      <c r="T17" s="22" t="s">
        <v>43</v>
      </c>
      <c r="U17" s="22" t="s">
        <v>43</v>
      </c>
      <c r="V17" s="22" t="s">
        <v>43</v>
      </c>
      <c r="W17" s="22" t="s">
        <v>43</v>
      </c>
      <c r="X17" s="22" t="s">
        <v>43</v>
      </c>
      <c r="Y17" s="22" t="s">
        <v>43</v>
      </c>
      <c r="Z17" s="22" t="s">
        <v>43</v>
      </c>
    </row>
    <row r="18" spans="1:26" x14ac:dyDescent="0.2">
      <c r="A18" s="2" t="s">
        <v>39</v>
      </c>
      <c r="B18" s="2" t="s">
        <v>39</v>
      </c>
      <c r="C18" s="2" t="s">
        <v>48</v>
      </c>
      <c r="D18" s="2" t="s">
        <v>47</v>
      </c>
      <c r="E18" s="2" t="s">
        <v>42</v>
      </c>
      <c r="F18" s="27">
        <v>0.1214099685984148</v>
      </c>
      <c r="G18" s="27">
        <v>0.1143717095492313</v>
      </c>
      <c r="H18" s="28">
        <v>9.297313163356867E-2</v>
      </c>
      <c r="I18" s="28">
        <v>6.4738703518432819E-2</v>
      </c>
      <c r="J18" s="28">
        <v>5.5559108911137828E-2</v>
      </c>
      <c r="K18" s="28">
        <v>4.6248326863147372E-2</v>
      </c>
      <c r="L18" s="28">
        <v>3.8046504340237833E-2</v>
      </c>
      <c r="M18" s="5">
        <f>POD!$D$5/F18</f>
        <v>19767.734294853741</v>
      </c>
      <c r="N18" s="5">
        <f>POD!$D$5/G18</f>
        <v>20984.210251460132</v>
      </c>
      <c r="O18" s="5">
        <f>POD!$D$5/H18</f>
        <v>25813.909436320002</v>
      </c>
      <c r="P18" s="5">
        <f>POD!$D$5/I18</f>
        <v>37072.10477757956</v>
      </c>
      <c r="Q18" s="5">
        <f>POD!$D$5/J18</f>
        <v>43197.237087416222</v>
      </c>
      <c r="R18" s="5">
        <f>POD!$D$5/K18</f>
        <v>51893.769197354937</v>
      </c>
      <c r="S18" s="5">
        <f>POD!$D$5/L18</f>
        <v>63080.696679452085</v>
      </c>
      <c r="T18" s="23">
        <v>20000</v>
      </c>
      <c r="U18" s="23">
        <v>21000</v>
      </c>
      <c r="V18" s="23">
        <v>26000</v>
      </c>
      <c r="W18" s="23">
        <v>37000</v>
      </c>
      <c r="X18" s="23">
        <v>43000</v>
      </c>
      <c r="Y18" s="23">
        <v>52000</v>
      </c>
      <c r="Z18" s="23">
        <v>63000</v>
      </c>
    </row>
    <row r="19" spans="1:26" x14ac:dyDescent="0.2">
      <c r="A19" s="2" t="s">
        <v>39</v>
      </c>
      <c r="B19" s="2" t="s">
        <v>39</v>
      </c>
      <c r="C19" s="2" t="s">
        <v>48</v>
      </c>
      <c r="D19" s="2" t="s">
        <v>47</v>
      </c>
      <c r="E19" s="2" t="s">
        <v>44</v>
      </c>
      <c r="F19" s="28">
        <v>4.4291895175589319E-2</v>
      </c>
      <c r="G19" s="28">
        <v>4.1724249078453707E-2</v>
      </c>
      <c r="H19" s="28">
        <v>3.3917776670226878E-2</v>
      </c>
      <c r="I19" s="28">
        <v>2.3617499478370021E-2</v>
      </c>
      <c r="J19" s="28">
        <v>1.8164014904373929E-2</v>
      </c>
      <c r="K19" s="28">
        <v>1.5366615767464989E-2</v>
      </c>
      <c r="L19" s="28">
        <v>1.246618229073972E-2</v>
      </c>
      <c r="M19" s="5">
        <f>POD!$D$5/F19</f>
        <v>54185.985731374094</v>
      </c>
      <c r="N19" s="5">
        <f>POD!$D$5/G19</f>
        <v>57520.507930227883</v>
      </c>
      <c r="O19" s="5">
        <f>POD!$D$5/H19</f>
        <v>70759.354993534318</v>
      </c>
      <c r="P19" s="5">
        <f>POD!$D$5/I19</f>
        <v>101619.56401006927</v>
      </c>
      <c r="Q19" s="5">
        <f>POD!$D$5/J19</f>
        <v>132129.378479098</v>
      </c>
      <c r="R19" s="5">
        <f>POD!$D$5/K19</f>
        <v>156182.72990734933</v>
      </c>
      <c r="S19" s="5">
        <f>POD!$D$5/L19</f>
        <v>192520.84912818874</v>
      </c>
      <c r="T19" s="23">
        <v>54000</v>
      </c>
      <c r="U19" s="23">
        <v>58000</v>
      </c>
      <c r="V19" s="23">
        <v>71000</v>
      </c>
      <c r="W19" s="23">
        <v>100000</v>
      </c>
      <c r="X19" s="23">
        <v>130000</v>
      </c>
      <c r="Y19" s="23">
        <v>160000</v>
      </c>
      <c r="Z19" s="23">
        <v>190000</v>
      </c>
    </row>
    <row r="20" spans="1:26" x14ac:dyDescent="0.2">
      <c r="A20" s="2" t="s">
        <v>39</v>
      </c>
      <c r="B20" s="2" t="s">
        <v>39</v>
      </c>
      <c r="C20" s="2" t="s">
        <v>48</v>
      </c>
      <c r="D20" s="2" t="s">
        <v>47</v>
      </c>
      <c r="E20" s="2" t="s">
        <v>45</v>
      </c>
      <c r="F20" s="28">
        <v>6.4450129540265114E-3</v>
      </c>
      <c r="G20" s="28">
        <v>6.0713890146626556E-3</v>
      </c>
      <c r="H20" s="28">
        <v>4.9354517151451258E-3</v>
      </c>
      <c r="I20" s="28">
        <v>3.436635291318484E-3</v>
      </c>
      <c r="J20" s="28">
        <v>2.723729121505712E-3</v>
      </c>
      <c r="K20" s="28">
        <v>2.3226197260311121E-3</v>
      </c>
      <c r="L20" s="28">
        <v>1.871382812073943E-3</v>
      </c>
      <c r="M20" s="5">
        <f>POD!$D$5/F20</f>
        <v>372380.94277228782</v>
      </c>
      <c r="N20" s="5">
        <f>POD!$D$5/G20</f>
        <v>395296.69309673633</v>
      </c>
      <c r="O20" s="5">
        <f>POD!$D$5/H20</f>
        <v>486277.67801582644</v>
      </c>
      <c r="P20" s="5">
        <f>POD!$D$5/I20</f>
        <v>698357.49113756756</v>
      </c>
      <c r="Q20" s="5">
        <f>POD!$D$5/J20</f>
        <v>881144.89104307466</v>
      </c>
      <c r="R20" s="5">
        <f>POD!$D$5/K20</f>
        <v>1033315.9462574251</v>
      </c>
      <c r="S20" s="5">
        <f>POD!$D$5/L20</f>
        <v>1282474.106588711</v>
      </c>
      <c r="T20" s="23">
        <v>370000</v>
      </c>
      <c r="U20" s="23">
        <v>400000</v>
      </c>
      <c r="V20" s="23">
        <v>490000</v>
      </c>
      <c r="W20" s="23">
        <v>700000</v>
      </c>
      <c r="X20" s="23">
        <v>880000</v>
      </c>
      <c r="Y20" s="23">
        <v>1000000</v>
      </c>
      <c r="Z20" s="23">
        <v>1300000</v>
      </c>
    </row>
    <row r="21" spans="1:26" x14ac:dyDescent="0.2">
      <c r="A21" s="2" t="s">
        <v>49</v>
      </c>
      <c r="B21" s="2" t="s">
        <v>50</v>
      </c>
      <c r="C21" s="2" t="s">
        <v>51</v>
      </c>
      <c r="D21" s="2" t="s">
        <v>41</v>
      </c>
      <c r="E21" s="2" t="s">
        <v>42</v>
      </c>
      <c r="F21" s="29">
        <v>3.243362373782547</v>
      </c>
      <c r="G21" s="29">
        <v>2.7735133417815492</v>
      </c>
      <c r="H21" s="29">
        <v>2.3971299961782688</v>
      </c>
      <c r="I21" s="29">
        <v>1.932617299315575</v>
      </c>
      <c r="J21" s="29">
        <v>1.5275202183488481</v>
      </c>
      <c r="K21" s="29">
        <v>1.396908231956822</v>
      </c>
      <c r="L21" s="29">
        <v>1.492783073945942</v>
      </c>
      <c r="M21" s="5">
        <f>POD!$D$5/F21</f>
        <v>739.97281938034507</v>
      </c>
      <c r="N21" s="5">
        <f>POD!$D$5/G21</f>
        <v>865.32844960405885</v>
      </c>
      <c r="O21" s="5">
        <f>POD!$D$5/H21</f>
        <v>1001.1972666590076</v>
      </c>
      <c r="P21" s="5">
        <f>POD!$D$5/I21</f>
        <v>1241.8392409350499</v>
      </c>
      <c r="Q21" s="5">
        <f>POD!$D$5/J21</f>
        <v>1571.1739662563989</v>
      </c>
      <c r="R21" s="5">
        <f>POD!$D$5/K21</f>
        <v>1718.0799318778611</v>
      </c>
      <c r="S21" s="5">
        <f>POD!$D$5/L21</f>
        <v>1607.735271043749</v>
      </c>
      <c r="T21" s="23">
        <v>740</v>
      </c>
      <c r="U21" s="23">
        <v>870</v>
      </c>
      <c r="V21" s="23">
        <v>1000</v>
      </c>
      <c r="W21" s="23">
        <v>1200</v>
      </c>
      <c r="X21" s="23">
        <v>1600</v>
      </c>
      <c r="Y21" s="23">
        <v>1700</v>
      </c>
      <c r="Z21" s="23">
        <v>1600</v>
      </c>
    </row>
    <row r="22" spans="1:26" x14ac:dyDescent="0.2">
      <c r="A22" s="2" t="s">
        <v>49</v>
      </c>
      <c r="B22" s="2" t="s">
        <v>50</v>
      </c>
      <c r="C22" s="2" t="s">
        <v>51</v>
      </c>
      <c r="D22" s="2" t="s">
        <v>41</v>
      </c>
      <c r="E22" s="2" t="s">
        <v>44</v>
      </c>
      <c r="F22" s="29">
        <v>2.2934035283469369</v>
      </c>
      <c r="G22" s="29">
        <v>1.961170091685096</v>
      </c>
      <c r="H22" s="29">
        <v>1.6950268756833371</v>
      </c>
      <c r="I22" s="29">
        <v>1.3665667977844751</v>
      </c>
      <c r="J22" s="29">
        <v>1.080119904794026</v>
      </c>
      <c r="K22" s="29">
        <v>0.98776328351197928</v>
      </c>
      <c r="L22" s="29">
        <v>1.055557034427675</v>
      </c>
      <c r="M22" s="5">
        <f>POD!$D$5/F22</f>
        <v>1046.4795969551406</v>
      </c>
      <c r="N22" s="5">
        <f>POD!$D$5/G22</f>
        <v>1223.7592293373432</v>
      </c>
      <c r="O22" s="5">
        <f>POD!$D$5/H22</f>
        <v>1415.9067531200403</v>
      </c>
      <c r="P22" s="5">
        <f>POD!$D$5/I22</f>
        <v>1756.2258968174569</v>
      </c>
      <c r="Q22" s="5">
        <f>POD!$D$5/J22</f>
        <v>2221.9755319273272</v>
      </c>
      <c r="R22" s="5">
        <f>POD!$D$5/K22</f>
        <v>2429.731940902715</v>
      </c>
      <c r="S22" s="5">
        <f>POD!$D$5/L22</f>
        <v>2273.6810250156541</v>
      </c>
      <c r="T22" s="23">
        <v>1000</v>
      </c>
      <c r="U22" s="23">
        <v>1200</v>
      </c>
      <c r="V22" s="23">
        <v>1400</v>
      </c>
      <c r="W22" s="23">
        <v>1800</v>
      </c>
      <c r="X22" s="23">
        <v>2200</v>
      </c>
      <c r="Y22" s="23">
        <v>2400</v>
      </c>
      <c r="Z22" s="23">
        <v>2300</v>
      </c>
    </row>
    <row r="23" spans="1:26" x14ac:dyDescent="0.2">
      <c r="A23" s="2" t="s">
        <v>49</v>
      </c>
      <c r="B23" s="2" t="s">
        <v>50</v>
      </c>
      <c r="C23" s="2" t="s">
        <v>51</v>
      </c>
      <c r="D23" s="2" t="s">
        <v>41</v>
      </c>
      <c r="E23" s="2" t="s">
        <v>45</v>
      </c>
      <c r="F23" s="29">
        <v>1.6216811868912739</v>
      </c>
      <c r="G23" s="29">
        <v>1.386756670890775</v>
      </c>
      <c r="H23" s="29">
        <v>1.1985649980891351</v>
      </c>
      <c r="I23" s="27">
        <v>0.96630864965778773</v>
      </c>
      <c r="J23" s="27">
        <v>0.76376010917442394</v>
      </c>
      <c r="K23" s="27">
        <v>0.69845411597841101</v>
      </c>
      <c r="L23" s="27">
        <v>0.746391536972971</v>
      </c>
      <c r="M23" s="5">
        <f>POD!$D$5/F23</f>
        <v>1479.9456387606899</v>
      </c>
      <c r="N23" s="5">
        <f>POD!$D$5/G23</f>
        <v>1730.656899208117</v>
      </c>
      <c r="O23" s="5">
        <f>POD!$D$5/H23</f>
        <v>2002.3945333180141</v>
      </c>
      <c r="P23" s="5">
        <f>POD!$D$5/I23</f>
        <v>2483.6784818700994</v>
      </c>
      <c r="Q23" s="5">
        <f>POD!$D$5/J23</f>
        <v>3142.3479325127983</v>
      </c>
      <c r="R23" s="5">
        <f>POD!$D$5/K23</f>
        <v>3436.1598637557222</v>
      </c>
      <c r="S23" s="5">
        <f>POD!$D$5/L23</f>
        <v>3215.470542087498</v>
      </c>
      <c r="T23" s="23">
        <v>1500</v>
      </c>
      <c r="U23" s="23">
        <v>1700</v>
      </c>
      <c r="V23" s="23">
        <v>2000</v>
      </c>
      <c r="W23" s="23">
        <v>2500</v>
      </c>
      <c r="X23" s="23">
        <v>3100</v>
      </c>
      <c r="Y23" s="23">
        <v>3400</v>
      </c>
      <c r="Z23" s="23">
        <v>3200</v>
      </c>
    </row>
    <row r="24" spans="1:26" x14ac:dyDescent="0.2">
      <c r="A24" s="2" t="s">
        <v>49</v>
      </c>
      <c r="B24" s="2" t="s">
        <v>50</v>
      </c>
      <c r="C24" s="2" t="s">
        <v>51</v>
      </c>
      <c r="D24" s="2" t="s">
        <v>46</v>
      </c>
      <c r="E24" s="2" t="s">
        <v>42</v>
      </c>
      <c r="F24" s="26" t="s">
        <v>43</v>
      </c>
      <c r="G24" s="26" t="s">
        <v>43</v>
      </c>
      <c r="H24" s="26" t="s">
        <v>43</v>
      </c>
      <c r="I24" s="26" t="s">
        <v>43</v>
      </c>
      <c r="J24" s="26" t="s">
        <v>43</v>
      </c>
      <c r="K24" s="26" t="s">
        <v>43</v>
      </c>
      <c r="L24" s="26" t="s">
        <v>43</v>
      </c>
      <c r="M24" s="21" t="s">
        <v>43</v>
      </c>
      <c r="N24" s="21" t="s">
        <v>43</v>
      </c>
      <c r="O24" s="21" t="s">
        <v>43</v>
      </c>
      <c r="P24" s="21" t="s">
        <v>43</v>
      </c>
      <c r="Q24" s="21" t="s">
        <v>43</v>
      </c>
      <c r="R24" s="21" t="s">
        <v>43</v>
      </c>
      <c r="S24" s="21" t="s">
        <v>43</v>
      </c>
      <c r="T24" s="22" t="s">
        <v>43</v>
      </c>
      <c r="U24" s="22" t="s">
        <v>43</v>
      </c>
      <c r="V24" s="22" t="s">
        <v>43</v>
      </c>
      <c r="W24" s="22" t="s">
        <v>43</v>
      </c>
      <c r="X24" s="22" t="s">
        <v>43</v>
      </c>
      <c r="Y24" s="22" t="s">
        <v>43</v>
      </c>
      <c r="Z24" s="22" t="s">
        <v>43</v>
      </c>
    </row>
    <row r="25" spans="1:26" x14ac:dyDescent="0.2">
      <c r="A25" s="2" t="s">
        <v>49</v>
      </c>
      <c r="B25" s="2" t="s">
        <v>50</v>
      </c>
      <c r="C25" s="2" t="s">
        <v>51</v>
      </c>
      <c r="D25" s="2" t="s">
        <v>46</v>
      </c>
      <c r="E25" s="2" t="s">
        <v>44</v>
      </c>
      <c r="F25" s="26" t="s">
        <v>43</v>
      </c>
      <c r="G25" s="26" t="s">
        <v>43</v>
      </c>
      <c r="H25" s="26" t="s">
        <v>43</v>
      </c>
      <c r="I25" s="26" t="s">
        <v>43</v>
      </c>
      <c r="J25" s="26" t="s">
        <v>43</v>
      </c>
      <c r="K25" s="26" t="s">
        <v>43</v>
      </c>
      <c r="L25" s="26" t="s">
        <v>43</v>
      </c>
      <c r="M25" s="21" t="s">
        <v>43</v>
      </c>
      <c r="N25" s="21" t="s">
        <v>43</v>
      </c>
      <c r="O25" s="21" t="s">
        <v>43</v>
      </c>
      <c r="P25" s="21" t="s">
        <v>43</v>
      </c>
      <c r="Q25" s="21" t="s">
        <v>43</v>
      </c>
      <c r="R25" s="21" t="s">
        <v>43</v>
      </c>
      <c r="S25" s="21" t="s">
        <v>43</v>
      </c>
      <c r="T25" s="22" t="s">
        <v>43</v>
      </c>
      <c r="U25" s="22" t="s">
        <v>43</v>
      </c>
      <c r="V25" s="22" t="s">
        <v>43</v>
      </c>
      <c r="W25" s="22" t="s">
        <v>43</v>
      </c>
      <c r="X25" s="22" t="s">
        <v>43</v>
      </c>
      <c r="Y25" s="22" t="s">
        <v>43</v>
      </c>
      <c r="Z25" s="22" t="s">
        <v>43</v>
      </c>
    </row>
    <row r="26" spans="1:26" x14ac:dyDescent="0.2">
      <c r="A26" s="2" t="s">
        <v>49</v>
      </c>
      <c r="B26" s="2" t="s">
        <v>50</v>
      </c>
      <c r="C26" s="2" t="s">
        <v>51</v>
      </c>
      <c r="D26" s="2" t="s">
        <v>46</v>
      </c>
      <c r="E26" s="2" t="s">
        <v>45</v>
      </c>
      <c r="F26" s="26" t="s">
        <v>43</v>
      </c>
      <c r="G26" s="26" t="s">
        <v>43</v>
      </c>
      <c r="H26" s="26" t="s">
        <v>43</v>
      </c>
      <c r="I26" s="26" t="s">
        <v>43</v>
      </c>
      <c r="J26" s="26" t="s">
        <v>43</v>
      </c>
      <c r="K26" s="26" t="s">
        <v>43</v>
      </c>
      <c r="L26" s="26" t="s">
        <v>43</v>
      </c>
      <c r="M26" s="21" t="s">
        <v>43</v>
      </c>
      <c r="N26" s="21" t="s">
        <v>43</v>
      </c>
      <c r="O26" s="21" t="s">
        <v>43</v>
      </c>
      <c r="P26" s="21" t="s">
        <v>43</v>
      </c>
      <c r="Q26" s="21" t="s">
        <v>43</v>
      </c>
      <c r="R26" s="21" t="s">
        <v>43</v>
      </c>
      <c r="S26" s="21" t="s">
        <v>43</v>
      </c>
      <c r="T26" s="22" t="s">
        <v>43</v>
      </c>
      <c r="U26" s="22" t="s">
        <v>43</v>
      </c>
      <c r="V26" s="22" t="s">
        <v>43</v>
      </c>
      <c r="W26" s="22" t="s">
        <v>43</v>
      </c>
      <c r="X26" s="22" t="s">
        <v>43</v>
      </c>
      <c r="Y26" s="22" t="s">
        <v>43</v>
      </c>
      <c r="Z26" s="22" t="s">
        <v>43</v>
      </c>
    </row>
    <row r="27" spans="1:26" x14ac:dyDescent="0.2">
      <c r="A27" s="2" t="s">
        <v>49</v>
      </c>
      <c r="B27" s="2" t="s">
        <v>50</v>
      </c>
      <c r="C27" s="2" t="s">
        <v>51</v>
      </c>
      <c r="D27" s="2" t="s">
        <v>47</v>
      </c>
      <c r="E27" s="2" t="s">
        <v>42</v>
      </c>
      <c r="F27" s="26" t="s">
        <v>43</v>
      </c>
      <c r="G27" s="26" t="s">
        <v>43</v>
      </c>
      <c r="H27" s="26" t="s">
        <v>43</v>
      </c>
      <c r="I27" s="26" t="s">
        <v>43</v>
      </c>
      <c r="J27" s="26" t="s">
        <v>43</v>
      </c>
      <c r="K27" s="26" t="s">
        <v>43</v>
      </c>
      <c r="L27" s="26" t="s">
        <v>43</v>
      </c>
      <c r="M27" s="21" t="s">
        <v>43</v>
      </c>
      <c r="N27" s="21" t="s">
        <v>43</v>
      </c>
      <c r="O27" s="21" t="s">
        <v>43</v>
      </c>
      <c r="P27" s="21" t="s">
        <v>43</v>
      </c>
      <c r="Q27" s="21" t="s">
        <v>43</v>
      </c>
      <c r="R27" s="21" t="s">
        <v>43</v>
      </c>
      <c r="S27" s="21" t="s">
        <v>43</v>
      </c>
      <c r="T27" s="22" t="s">
        <v>43</v>
      </c>
      <c r="U27" s="22" t="s">
        <v>43</v>
      </c>
      <c r="V27" s="22" t="s">
        <v>43</v>
      </c>
      <c r="W27" s="22" t="s">
        <v>43</v>
      </c>
      <c r="X27" s="22" t="s">
        <v>43</v>
      </c>
      <c r="Y27" s="22" t="s">
        <v>43</v>
      </c>
      <c r="Z27" s="22" t="s">
        <v>43</v>
      </c>
    </row>
    <row r="28" spans="1:26" x14ac:dyDescent="0.2">
      <c r="A28" s="2" t="s">
        <v>49</v>
      </c>
      <c r="B28" s="2" t="s">
        <v>50</v>
      </c>
      <c r="C28" s="2" t="s">
        <v>51</v>
      </c>
      <c r="D28" s="2" t="s">
        <v>47</v>
      </c>
      <c r="E28" s="2" t="s">
        <v>44</v>
      </c>
      <c r="F28" s="26" t="s">
        <v>43</v>
      </c>
      <c r="G28" s="26" t="s">
        <v>43</v>
      </c>
      <c r="H28" s="26" t="s">
        <v>43</v>
      </c>
      <c r="I28" s="26" t="s">
        <v>43</v>
      </c>
      <c r="J28" s="26" t="s">
        <v>43</v>
      </c>
      <c r="K28" s="26" t="s">
        <v>43</v>
      </c>
      <c r="L28" s="26" t="s">
        <v>43</v>
      </c>
      <c r="M28" s="21" t="s">
        <v>43</v>
      </c>
      <c r="N28" s="21" t="s">
        <v>43</v>
      </c>
      <c r="O28" s="21" t="s">
        <v>43</v>
      </c>
      <c r="P28" s="21" t="s">
        <v>43</v>
      </c>
      <c r="Q28" s="21" t="s">
        <v>43</v>
      </c>
      <c r="R28" s="21" t="s">
        <v>43</v>
      </c>
      <c r="S28" s="21" t="s">
        <v>43</v>
      </c>
      <c r="T28" s="22" t="s">
        <v>43</v>
      </c>
      <c r="U28" s="22" t="s">
        <v>43</v>
      </c>
      <c r="V28" s="22" t="s">
        <v>43</v>
      </c>
      <c r="W28" s="22" t="s">
        <v>43</v>
      </c>
      <c r="X28" s="22" t="s">
        <v>43</v>
      </c>
      <c r="Y28" s="22" t="s">
        <v>43</v>
      </c>
      <c r="Z28" s="22" t="s">
        <v>43</v>
      </c>
    </row>
    <row r="29" spans="1:26" x14ac:dyDescent="0.2">
      <c r="A29" s="2" t="s">
        <v>49</v>
      </c>
      <c r="B29" s="2" t="s">
        <v>50</v>
      </c>
      <c r="C29" s="2" t="s">
        <v>51</v>
      </c>
      <c r="D29" s="2" t="s">
        <v>47</v>
      </c>
      <c r="E29" s="2" t="s">
        <v>45</v>
      </c>
      <c r="F29" s="26" t="s">
        <v>43</v>
      </c>
      <c r="G29" s="26" t="s">
        <v>43</v>
      </c>
      <c r="H29" s="26" t="s">
        <v>43</v>
      </c>
      <c r="I29" s="26" t="s">
        <v>43</v>
      </c>
      <c r="J29" s="26" t="s">
        <v>43</v>
      </c>
      <c r="K29" s="26" t="s">
        <v>43</v>
      </c>
      <c r="L29" s="26" t="s">
        <v>43</v>
      </c>
      <c r="M29" s="21" t="s">
        <v>43</v>
      </c>
      <c r="N29" s="21" t="s">
        <v>43</v>
      </c>
      <c r="O29" s="21" t="s">
        <v>43</v>
      </c>
      <c r="P29" s="21" t="s">
        <v>43</v>
      </c>
      <c r="Q29" s="21" t="s">
        <v>43</v>
      </c>
      <c r="R29" s="21" t="s">
        <v>43</v>
      </c>
      <c r="S29" s="21" t="s">
        <v>43</v>
      </c>
      <c r="T29" s="22" t="s">
        <v>43</v>
      </c>
      <c r="U29" s="22" t="s">
        <v>43</v>
      </c>
      <c r="V29" s="22" t="s">
        <v>43</v>
      </c>
      <c r="W29" s="22" t="s">
        <v>43</v>
      </c>
      <c r="X29" s="22" t="s">
        <v>43</v>
      </c>
      <c r="Y29" s="22" t="s">
        <v>43</v>
      </c>
      <c r="Z29" s="22" t="s">
        <v>43</v>
      </c>
    </row>
    <row r="30" spans="1:26" x14ac:dyDescent="0.2">
      <c r="A30" s="2" t="s">
        <v>52</v>
      </c>
      <c r="B30" s="2" t="s">
        <v>52</v>
      </c>
      <c r="C30" s="2" t="s">
        <v>53</v>
      </c>
      <c r="D30" s="2" t="s">
        <v>41</v>
      </c>
      <c r="E30" s="2" t="s">
        <v>42</v>
      </c>
      <c r="F30" s="29">
        <v>1.146701764173468</v>
      </c>
      <c r="G30" s="27">
        <v>0.98058504584254802</v>
      </c>
      <c r="H30" s="27">
        <v>0.84751343784166833</v>
      </c>
      <c r="I30" s="27">
        <v>0.68328339889223744</v>
      </c>
      <c r="J30" s="27">
        <v>0.54005995239701299</v>
      </c>
      <c r="K30" s="27">
        <v>0.49388164175598959</v>
      </c>
      <c r="L30" s="27">
        <v>0.52777851721383739</v>
      </c>
      <c r="M30" s="5">
        <f>POD!$D$5/F30</f>
        <v>2092.959193910282</v>
      </c>
      <c r="N30" s="5">
        <f>POD!$D$5/G30</f>
        <v>2447.5184586746864</v>
      </c>
      <c r="O30" s="5">
        <f>POD!$D$5/H30</f>
        <v>2831.8135062400811</v>
      </c>
      <c r="P30" s="5">
        <f>POD!$D$5/I30</f>
        <v>3512.4517936349143</v>
      </c>
      <c r="Q30" s="5">
        <f>POD!$D$5/J30</f>
        <v>4443.9510638546544</v>
      </c>
      <c r="R30" s="5">
        <f>POD!$D$5/K30</f>
        <v>4859.46388180543</v>
      </c>
      <c r="S30" s="5">
        <f>POD!$D$5/L30</f>
        <v>4547.3620500313091</v>
      </c>
      <c r="T30" s="23">
        <v>2100</v>
      </c>
      <c r="U30" s="23">
        <v>2400</v>
      </c>
      <c r="V30" s="23">
        <v>2800</v>
      </c>
      <c r="W30" s="23">
        <v>3500</v>
      </c>
      <c r="X30" s="23">
        <v>4400</v>
      </c>
      <c r="Y30" s="23">
        <v>4900</v>
      </c>
      <c r="Z30" s="23">
        <v>4500</v>
      </c>
    </row>
    <row r="31" spans="1:26" x14ac:dyDescent="0.2">
      <c r="A31" s="2" t="s">
        <v>52</v>
      </c>
      <c r="B31" s="2" t="s">
        <v>52</v>
      </c>
      <c r="C31" s="2" t="s">
        <v>53</v>
      </c>
      <c r="D31" s="2" t="s">
        <v>41</v>
      </c>
      <c r="E31" s="2" t="s">
        <v>44</v>
      </c>
      <c r="F31" s="27">
        <v>0.81084059344563686</v>
      </c>
      <c r="G31" s="27">
        <v>0.69337833544538729</v>
      </c>
      <c r="H31" s="27">
        <v>0.59928249904456732</v>
      </c>
      <c r="I31" s="27">
        <v>0.48315432482889392</v>
      </c>
      <c r="J31" s="27">
        <v>0.38188005458721203</v>
      </c>
      <c r="K31" s="27">
        <v>0.3492270579892055</v>
      </c>
      <c r="L31" s="27">
        <v>0.3731957684864855</v>
      </c>
      <c r="M31" s="5">
        <f>POD!$D$5/F31</f>
        <v>2959.8912775213798</v>
      </c>
      <c r="N31" s="5">
        <f>POD!$D$5/G31</f>
        <v>3461.3137984162354</v>
      </c>
      <c r="O31" s="5">
        <f>POD!$D$5/H31</f>
        <v>4004.7890666360295</v>
      </c>
      <c r="P31" s="5">
        <f>POD!$D$5/I31</f>
        <v>4967.3569637401979</v>
      </c>
      <c r="Q31" s="5">
        <f>POD!$D$5/J31</f>
        <v>6284.6958650255956</v>
      </c>
      <c r="R31" s="5">
        <f>POD!$D$5/K31</f>
        <v>6872.3197275114444</v>
      </c>
      <c r="S31" s="5">
        <f>POD!$D$5/L31</f>
        <v>6430.9410841749959</v>
      </c>
      <c r="T31" s="23">
        <v>3000</v>
      </c>
      <c r="U31" s="23">
        <v>3500</v>
      </c>
      <c r="V31" s="23">
        <v>4000</v>
      </c>
      <c r="W31" s="23">
        <v>5000</v>
      </c>
      <c r="X31" s="23">
        <v>6300</v>
      </c>
      <c r="Y31" s="23">
        <v>6900</v>
      </c>
      <c r="Z31" s="23">
        <v>6400</v>
      </c>
    </row>
    <row r="32" spans="1:26" x14ac:dyDescent="0.2">
      <c r="A32" s="2" t="s">
        <v>52</v>
      </c>
      <c r="B32" s="2" t="s">
        <v>52</v>
      </c>
      <c r="C32" s="2" t="s">
        <v>53</v>
      </c>
      <c r="D32" s="2" t="s">
        <v>41</v>
      </c>
      <c r="E32" s="2" t="s">
        <v>45</v>
      </c>
      <c r="F32" s="27">
        <v>0.57335088208673424</v>
      </c>
      <c r="G32" s="27">
        <v>0.49029252292127401</v>
      </c>
      <c r="H32" s="27">
        <v>0.42375671892083422</v>
      </c>
      <c r="I32" s="27">
        <v>0.34164169944611872</v>
      </c>
      <c r="J32" s="27">
        <v>0.27002997619850649</v>
      </c>
      <c r="K32" s="27">
        <v>0.24694082087799479</v>
      </c>
      <c r="L32" s="27">
        <v>0.2638892586069187</v>
      </c>
      <c r="M32" s="5">
        <f>POD!$D$5/F32</f>
        <v>4185.9183878205622</v>
      </c>
      <c r="N32" s="5">
        <f>POD!$D$5/G32</f>
        <v>4895.0369173493727</v>
      </c>
      <c r="O32" s="5">
        <f>POD!$D$5/H32</f>
        <v>5663.6270124801622</v>
      </c>
      <c r="P32" s="5">
        <f>POD!$D$5/I32</f>
        <v>7024.9035872698287</v>
      </c>
      <c r="Q32" s="5">
        <f>POD!$D$5/J32</f>
        <v>8887.9021277093088</v>
      </c>
      <c r="R32" s="5">
        <f>POD!$D$5/K32</f>
        <v>9718.92776361086</v>
      </c>
      <c r="S32" s="5">
        <f>POD!$D$5/L32</f>
        <v>9094.7241000626182</v>
      </c>
      <c r="T32" s="23">
        <v>4200</v>
      </c>
      <c r="U32" s="23">
        <v>4900</v>
      </c>
      <c r="V32" s="23">
        <v>5700</v>
      </c>
      <c r="W32" s="23">
        <v>7000</v>
      </c>
      <c r="X32" s="23">
        <v>8900</v>
      </c>
      <c r="Y32" s="23">
        <v>9700</v>
      </c>
      <c r="Z32" s="23">
        <v>9100</v>
      </c>
    </row>
    <row r="33" spans="1:26" x14ac:dyDescent="0.2">
      <c r="A33" s="2" t="s">
        <v>52</v>
      </c>
      <c r="B33" s="2" t="s">
        <v>52</v>
      </c>
      <c r="C33" s="2" t="s">
        <v>53</v>
      </c>
      <c r="D33" s="2" t="s">
        <v>46</v>
      </c>
      <c r="E33" s="2" t="s">
        <v>42</v>
      </c>
      <c r="F33" s="26" t="s">
        <v>43</v>
      </c>
      <c r="G33" s="26" t="s">
        <v>43</v>
      </c>
      <c r="H33" s="26" t="s">
        <v>43</v>
      </c>
      <c r="I33" s="26" t="s">
        <v>43</v>
      </c>
      <c r="J33" s="26" t="s">
        <v>43</v>
      </c>
      <c r="K33" s="26" t="s">
        <v>43</v>
      </c>
      <c r="L33" s="26" t="s">
        <v>43</v>
      </c>
      <c r="M33" s="21" t="s">
        <v>43</v>
      </c>
      <c r="N33" s="21" t="s">
        <v>43</v>
      </c>
      <c r="O33" s="21" t="s">
        <v>43</v>
      </c>
      <c r="P33" s="21" t="s">
        <v>43</v>
      </c>
      <c r="Q33" s="21" t="s">
        <v>43</v>
      </c>
      <c r="R33" s="21" t="s">
        <v>43</v>
      </c>
      <c r="S33" s="21" t="s">
        <v>43</v>
      </c>
      <c r="T33" s="22" t="s">
        <v>43</v>
      </c>
      <c r="U33" s="22" t="s">
        <v>43</v>
      </c>
      <c r="V33" s="22" t="s">
        <v>43</v>
      </c>
      <c r="W33" s="22" t="s">
        <v>43</v>
      </c>
      <c r="X33" s="22" t="s">
        <v>43</v>
      </c>
      <c r="Y33" s="22" t="s">
        <v>43</v>
      </c>
      <c r="Z33" s="22" t="s">
        <v>43</v>
      </c>
    </row>
    <row r="34" spans="1:26" x14ac:dyDescent="0.2">
      <c r="A34" s="2" t="s">
        <v>52</v>
      </c>
      <c r="B34" s="2" t="s">
        <v>52</v>
      </c>
      <c r="C34" s="2" t="s">
        <v>53</v>
      </c>
      <c r="D34" s="2" t="s">
        <v>46</v>
      </c>
      <c r="E34" s="2" t="s">
        <v>44</v>
      </c>
      <c r="F34" s="26" t="s">
        <v>43</v>
      </c>
      <c r="G34" s="26" t="s">
        <v>43</v>
      </c>
      <c r="H34" s="26" t="s">
        <v>43</v>
      </c>
      <c r="I34" s="26" t="s">
        <v>43</v>
      </c>
      <c r="J34" s="26" t="s">
        <v>43</v>
      </c>
      <c r="K34" s="26" t="s">
        <v>43</v>
      </c>
      <c r="L34" s="26" t="s">
        <v>43</v>
      </c>
      <c r="M34" s="21" t="s">
        <v>43</v>
      </c>
      <c r="N34" s="21" t="s">
        <v>43</v>
      </c>
      <c r="O34" s="21" t="s">
        <v>43</v>
      </c>
      <c r="P34" s="21" t="s">
        <v>43</v>
      </c>
      <c r="Q34" s="21" t="s">
        <v>43</v>
      </c>
      <c r="R34" s="21" t="s">
        <v>43</v>
      </c>
      <c r="S34" s="21" t="s">
        <v>43</v>
      </c>
      <c r="T34" s="22" t="s">
        <v>43</v>
      </c>
      <c r="U34" s="22" t="s">
        <v>43</v>
      </c>
      <c r="V34" s="22" t="s">
        <v>43</v>
      </c>
      <c r="W34" s="22" t="s">
        <v>43</v>
      </c>
      <c r="X34" s="22" t="s">
        <v>43</v>
      </c>
      <c r="Y34" s="22" t="s">
        <v>43</v>
      </c>
      <c r="Z34" s="22" t="s">
        <v>43</v>
      </c>
    </row>
    <row r="35" spans="1:26" x14ac:dyDescent="0.2">
      <c r="A35" s="2" t="s">
        <v>52</v>
      </c>
      <c r="B35" s="2" t="s">
        <v>52</v>
      </c>
      <c r="C35" s="2" t="s">
        <v>53</v>
      </c>
      <c r="D35" s="2" t="s">
        <v>46</v>
      </c>
      <c r="E35" s="2" t="s">
        <v>45</v>
      </c>
      <c r="F35" s="26" t="s">
        <v>43</v>
      </c>
      <c r="G35" s="26" t="s">
        <v>43</v>
      </c>
      <c r="H35" s="26" t="s">
        <v>43</v>
      </c>
      <c r="I35" s="26" t="s">
        <v>43</v>
      </c>
      <c r="J35" s="26" t="s">
        <v>43</v>
      </c>
      <c r="K35" s="26" t="s">
        <v>43</v>
      </c>
      <c r="L35" s="26" t="s">
        <v>43</v>
      </c>
      <c r="M35" s="21" t="s">
        <v>43</v>
      </c>
      <c r="N35" s="21" t="s">
        <v>43</v>
      </c>
      <c r="O35" s="21" t="s">
        <v>43</v>
      </c>
      <c r="P35" s="21" t="s">
        <v>43</v>
      </c>
      <c r="Q35" s="21" t="s">
        <v>43</v>
      </c>
      <c r="R35" s="21" t="s">
        <v>43</v>
      </c>
      <c r="S35" s="21" t="s">
        <v>43</v>
      </c>
      <c r="T35" s="22" t="s">
        <v>43</v>
      </c>
      <c r="U35" s="22" t="s">
        <v>43</v>
      </c>
      <c r="V35" s="22" t="s">
        <v>43</v>
      </c>
      <c r="W35" s="22" t="s">
        <v>43</v>
      </c>
      <c r="X35" s="22" t="s">
        <v>43</v>
      </c>
      <c r="Y35" s="22" t="s">
        <v>43</v>
      </c>
      <c r="Z35" s="22" t="s">
        <v>43</v>
      </c>
    </row>
    <row r="36" spans="1:26" x14ac:dyDescent="0.2">
      <c r="A36" s="2" t="s">
        <v>52</v>
      </c>
      <c r="B36" s="2" t="s">
        <v>52</v>
      </c>
      <c r="C36" s="2" t="s">
        <v>53</v>
      </c>
      <c r="D36" s="2" t="s">
        <v>47</v>
      </c>
      <c r="E36" s="2" t="s">
        <v>42</v>
      </c>
      <c r="F36" s="26" t="s">
        <v>43</v>
      </c>
      <c r="G36" s="26" t="s">
        <v>43</v>
      </c>
      <c r="H36" s="26" t="s">
        <v>43</v>
      </c>
      <c r="I36" s="26" t="s">
        <v>43</v>
      </c>
      <c r="J36" s="26" t="s">
        <v>43</v>
      </c>
      <c r="K36" s="26" t="s">
        <v>43</v>
      </c>
      <c r="L36" s="26" t="s">
        <v>43</v>
      </c>
      <c r="M36" s="21" t="s">
        <v>43</v>
      </c>
      <c r="N36" s="21" t="s">
        <v>43</v>
      </c>
      <c r="O36" s="21" t="s">
        <v>43</v>
      </c>
      <c r="P36" s="21" t="s">
        <v>43</v>
      </c>
      <c r="Q36" s="21" t="s">
        <v>43</v>
      </c>
      <c r="R36" s="21" t="s">
        <v>43</v>
      </c>
      <c r="S36" s="21" t="s">
        <v>43</v>
      </c>
      <c r="T36" s="22" t="s">
        <v>43</v>
      </c>
      <c r="U36" s="22" t="s">
        <v>43</v>
      </c>
      <c r="V36" s="22" t="s">
        <v>43</v>
      </c>
      <c r="W36" s="22" t="s">
        <v>43</v>
      </c>
      <c r="X36" s="22" t="s">
        <v>43</v>
      </c>
      <c r="Y36" s="22" t="s">
        <v>43</v>
      </c>
      <c r="Z36" s="22" t="s">
        <v>43</v>
      </c>
    </row>
    <row r="37" spans="1:26" x14ac:dyDescent="0.2">
      <c r="A37" s="2" t="s">
        <v>52</v>
      </c>
      <c r="B37" s="2" t="s">
        <v>52</v>
      </c>
      <c r="C37" s="2" t="s">
        <v>53</v>
      </c>
      <c r="D37" s="2" t="s">
        <v>47</v>
      </c>
      <c r="E37" s="2" t="s">
        <v>44</v>
      </c>
      <c r="F37" s="26" t="s">
        <v>43</v>
      </c>
      <c r="G37" s="26" t="s">
        <v>43</v>
      </c>
      <c r="H37" s="26" t="s">
        <v>43</v>
      </c>
      <c r="I37" s="26" t="s">
        <v>43</v>
      </c>
      <c r="J37" s="26" t="s">
        <v>43</v>
      </c>
      <c r="K37" s="26" t="s">
        <v>43</v>
      </c>
      <c r="L37" s="26" t="s">
        <v>43</v>
      </c>
      <c r="M37" s="21" t="s">
        <v>43</v>
      </c>
      <c r="N37" s="21" t="s">
        <v>43</v>
      </c>
      <c r="O37" s="21" t="s">
        <v>43</v>
      </c>
      <c r="P37" s="21" t="s">
        <v>43</v>
      </c>
      <c r="Q37" s="21" t="s">
        <v>43</v>
      </c>
      <c r="R37" s="21" t="s">
        <v>43</v>
      </c>
      <c r="S37" s="21" t="s">
        <v>43</v>
      </c>
      <c r="T37" s="22" t="s">
        <v>43</v>
      </c>
      <c r="U37" s="22" t="s">
        <v>43</v>
      </c>
      <c r="V37" s="22" t="s">
        <v>43</v>
      </c>
      <c r="W37" s="22" t="s">
        <v>43</v>
      </c>
      <c r="X37" s="22" t="s">
        <v>43</v>
      </c>
      <c r="Y37" s="22" t="s">
        <v>43</v>
      </c>
      <c r="Z37" s="22" t="s">
        <v>43</v>
      </c>
    </row>
    <row r="38" spans="1:26" x14ac:dyDescent="0.2">
      <c r="A38" s="2" t="s">
        <v>52</v>
      </c>
      <c r="B38" s="2" t="s">
        <v>52</v>
      </c>
      <c r="C38" s="2" t="s">
        <v>53</v>
      </c>
      <c r="D38" s="2" t="s">
        <v>47</v>
      </c>
      <c r="E38" s="2" t="s">
        <v>45</v>
      </c>
      <c r="F38" s="26" t="s">
        <v>43</v>
      </c>
      <c r="G38" s="26" t="s">
        <v>43</v>
      </c>
      <c r="H38" s="26" t="s">
        <v>43</v>
      </c>
      <c r="I38" s="26" t="s">
        <v>43</v>
      </c>
      <c r="J38" s="26" t="s">
        <v>43</v>
      </c>
      <c r="K38" s="26" t="s">
        <v>43</v>
      </c>
      <c r="L38" s="26" t="s">
        <v>43</v>
      </c>
      <c r="M38" s="21" t="s">
        <v>43</v>
      </c>
      <c r="N38" s="21" t="s">
        <v>43</v>
      </c>
      <c r="O38" s="21" t="s">
        <v>43</v>
      </c>
      <c r="P38" s="21" t="s">
        <v>43</v>
      </c>
      <c r="Q38" s="21" t="s">
        <v>43</v>
      </c>
      <c r="R38" s="21" t="s">
        <v>43</v>
      </c>
      <c r="S38" s="21" t="s">
        <v>43</v>
      </c>
      <c r="T38" s="22" t="s">
        <v>43</v>
      </c>
      <c r="U38" s="22" t="s">
        <v>43</v>
      </c>
      <c r="V38" s="22" t="s">
        <v>43</v>
      </c>
      <c r="W38" s="22" t="s">
        <v>43</v>
      </c>
      <c r="X38" s="22" t="s">
        <v>43</v>
      </c>
      <c r="Y38" s="22" t="s">
        <v>43</v>
      </c>
      <c r="Z38" s="22" t="s">
        <v>43</v>
      </c>
    </row>
    <row r="39" spans="1:26" x14ac:dyDescent="0.2">
      <c r="A39" s="2" t="s">
        <v>67</v>
      </c>
      <c r="B39" s="2" t="s">
        <v>68</v>
      </c>
      <c r="C39" s="2" t="s">
        <v>54</v>
      </c>
      <c r="D39" s="2" t="s">
        <v>41</v>
      </c>
      <c r="E39" s="2" t="s">
        <v>42</v>
      </c>
      <c r="F39" s="29">
        <v>2.4504742141493119</v>
      </c>
      <c r="G39" s="29">
        <v>2.0954867644679789</v>
      </c>
      <c r="H39" s="29">
        <v>1.811115924351079</v>
      </c>
      <c r="I39" s="29">
        <v>1.460160263334551</v>
      </c>
      <c r="J39" s="29">
        <v>1.154095187424327</v>
      </c>
      <c r="K39" s="29">
        <v>1.0554132432482239</v>
      </c>
      <c r="L39" s="26" t="s">
        <v>43</v>
      </c>
      <c r="M39" s="5">
        <f>POD!$D$5/F39</f>
        <v>979.40226677029773</v>
      </c>
      <c r="N39" s="5">
        <f>POD!$D$5/G39</f>
        <v>1145.3186155577239</v>
      </c>
      <c r="O39" s="5">
        <f>POD!$D$5/H39</f>
        <v>1325.149852492141</v>
      </c>
      <c r="P39" s="5">
        <f>POD!$D$5/I39</f>
        <v>1643.6551933820936</v>
      </c>
      <c r="Q39" s="5">
        <f>POD!$D$5/J39</f>
        <v>2079.5511723398167</v>
      </c>
      <c r="R39" s="5">
        <f>POD!$D$5/K39</f>
        <v>2273.9907949359899</v>
      </c>
      <c r="S39" s="21" t="s">
        <v>43</v>
      </c>
      <c r="T39" s="23">
        <v>980</v>
      </c>
      <c r="U39" s="23">
        <v>1100</v>
      </c>
      <c r="V39" s="23">
        <v>1300</v>
      </c>
      <c r="W39" s="23">
        <v>1600</v>
      </c>
      <c r="X39" s="23">
        <v>2100</v>
      </c>
      <c r="Y39" s="23">
        <v>2300</v>
      </c>
      <c r="Z39" s="22" t="s">
        <v>43</v>
      </c>
    </row>
    <row r="40" spans="1:26" x14ac:dyDescent="0.2">
      <c r="A40" s="2" t="s">
        <v>67</v>
      </c>
      <c r="B40" s="2" t="s">
        <v>68</v>
      </c>
      <c r="C40" s="2" t="s">
        <v>54</v>
      </c>
      <c r="D40" s="2" t="s">
        <v>41</v>
      </c>
      <c r="E40" s="2" t="s">
        <v>44</v>
      </c>
      <c r="F40" s="29">
        <v>1.9639534478898419</v>
      </c>
      <c r="G40" s="29">
        <v>1.679445730267805</v>
      </c>
      <c r="H40" s="29">
        <v>1.4515342963493709</v>
      </c>
      <c r="I40" s="29">
        <v>1.1702578901215479</v>
      </c>
      <c r="J40" s="27">
        <v>0.92495942599499326</v>
      </c>
      <c r="K40" s="27">
        <v>0.84586994062515453</v>
      </c>
      <c r="L40" s="26" t="s">
        <v>43</v>
      </c>
      <c r="M40" s="5">
        <f>POD!$D$5/F40</f>
        <v>1222.0248919742296</v>
      </c>
      <c r="N40" s="5">
        <f>POD!$D$5/G40</f>
        <v>1429.0429019205612</v>
      </c>
      <c r="O40" s="5">
        <f>POD!$D$5/H40</f>
        <v>1653.4228685026826</v>
      </c>
      <c r="P40" s="5">
        <f>POD!$D$5/I40</f>
        <v>2050.8300095722711</v>
      </c>
      <c r="Q40" s="5">
        <f>POD!$D$5/J40</f>
        <v>2594.7084083372442</v>
      </c>
      <c r="R40" s="5">
        <f>POD!$D$5/K40</f>
        <v>2837.315625882437</v>
      </c>
      <c r="S40" s="21" t="s">
        <v>43</v>
      </c>
      <c r="T40" s="23">
        <v>1200</v>
      </c>
      <c r="U40" s="23">
        <v>1400</v>
      </c>
      <c r="V40" s="23">
        <v>1700</v>
      </c>
      <c r="W40" s="23">
        <v>2100</v>
      </c>
      <c r="X40" s="23">
        <v>2600</v>
      </c>
      <c r="Y40" s="23">
        <v>2800</v>
      </c>
      <c r="Z40" s="22" t="s">
        <v>43</v>
      </c>
    </row>
    <row r="41" spans="1:26" x14ac:dyDescent="0.2">
      <c r="A41" s="2" t="s">
        <v>67</v>
      </c>
      <c r="B41" s="2" t="s">
        <v>68</v>
      </c>
      <c r="C41" s="2" t="s">
        <v>54</v>
      </c>
      <c r="D41" s="2" t="s">
        <v>41</v>
      </c>
      <c r="E41" s="2" t="s">
        <v>45</v>
      </c>
      <c r="F41" s="29">
        <v>1.025641237844324</v>
      </c>
      <c r="G41" s="27">
        <v>0.87706192808947403</v>
      </c>
      <c r="H41" s="27">
        <v>0.75803906354340533</v>
      </c>
      <c r="I41" s="27">
        <v>0.61114725112805901</v>
      </c>
      <c r="J41" s="27">
        <v>0.48304430619400862</v>
      </c>
      <c r="K41" s="27">
        <v>0.44174116952223669</v>
      </c>
      <c r="L41" s="26" t="s">
        <v>43</v>
      </c>
      <c r="M41" s="5">
        <f>POD!$D$5/F41</f>
        <v>2339.9995158582747</v>
      </c>
      <c r="N41" s="5">
        <f>POD!$D$5/G41</f>
        <v>2736.4088248910543</v>
      </c>
      <c r="O41" s="5">
        <f>POD!$D$5/H41</f>
        <v>3166.0637497774228</v>
      </c>
      <c r="P41" s="5">
        <f>POD!$D$5/I41</f>
        <v>3927.0404891293656</v>
      </c>
      <c r="Q41" s="5">
        <f>POD!$D$5/J41</f>
        <v>4968.4883337307583</v>
      </c>
      <c r="R41" s="5">
        <f>POD!$D$5/K41</f>
        <v>5433.0457869609709</v>
      </c>
      <c r="S41" s="21" t="s">
        <v>43</v>
      </c>
      <c r="T41" s="23">
        <v>2300</v>
      </c>
      <c r="U41" s="23">
        <v>2700</v>
      </c>
      <c r="V41" s="23">
        <v>3200</v>
      </c>
      <c r="W41" s="23">
        <v>3900</v>
      </c>
      <c r="X41" s="23">
        <v>5000</v>
      </c>
      <c r="Y41" s="23">
        <v>5400</v>
      </c>
      <c r="Z41" s="22" t="s">
        <v>43</v>
      </c>
    </row>
    <row r="42" spans="1:26" x14ac:dyDescent="0.2">
      <c r="A42" s="2" t="s">
        <v>67</v>
      </c>
      <c r="B42" s="2" t="s">
        <v>68</v>
      </c>
      <c r="C42" s="2" t="s">
        <v>54</v>
      </c>
      <c r="D42" s="2" t="s">
        <v>46</v>
      </c>
      <c r="E42" s="2" t="s">
        <v>42</v>
      </c>
      <c r="F42" s="30">
        <v>40.542618691393471</v>
      </c>
      <c r="G42" s="30">
        <v>10.625781148128119</v>
      </c>
      <c r="H42" s="29">
        <v>5.42588121343422</v>
      </c>
      <c r="I42" s="28">
        <v>7.8160068729173657E-4</v>
      </c>
      <c r="J42" s="28">
        <v>4.3777604293181752E-4</v>
      </c>
      <c r="K42" s="28">
        <v>3.4734391600140099E-4</v>
      </c>
      <c r="L42" s="28">
        <v>1.5571619984480981E-4</v>
      </c>
      <c r="M42" s="5">
        <f>POD!$D$5/F42</f>
        <v>59.196965501132773</v>
      </c>
      <c r="N42" s="5">
        <f>POD!$D$5/G42</f>
        <v>225.86574733122504</v>
      </c>
      <c r="O42" s="5">
        <f>POD!$D$5/H42</f>
        <v>442.32446409953019</v>
      </c>
      <c r="P42" s="5">
        <f>POD!$D$5/I42</f>
        <v>3070621.6601677416</v>
      </c>
      <c r="Q42" s="5">
        <f>POD!$D$5/J42</f>
        <v>5482255.2278718315</v>
      </c>
      <c r="R42" s="5">
        <f>POD!$D$5/K42</f>
        <v>6909578.3442204287</v>
      </c>
      <c r="S42" s="5">
        <f>POD!$D$5/L42</f>
        <v>15412654.5753871</v>
      </c>
      <c r="T42" s="23">
        <v>59</v>
      </c>
      <c r="U42" s="23">
        <v>230</v>
      </c>
      <c r="V42" s="23">
        <v>440</v>
      </c>
      <c r="W42" s="23">
        <v>3100000</v>
      </c>
      <c r="X42" s="23">
        <v>5500000</v>
      </c>
      <c r="Y42" s="23">
        <v>6900000</v>
      </c>
      <c r="Z42" s="23">
        <v>15000000</v>
      </c>
    </row>
    <row r="43" spans="1:26" x14ac:dyDescent="0.2">
      <c r="A43" s="2" t="s">
        <v>67</v>
      </c>
      <c r="B43" s="2" t="s">
        <v>68</v>
      </c>
      <c r="C43" s="2" t="s">
        <v>54</v>
      </c>
      <c r="D43" s="2" t="s">
        <v>46</v>
      </c>
      <c r="E43" s="2" t="s">
        <v>44</v>
      </c>
      <c r="F43" s="30">
        <v>11.85596632577346</v>
      </c>
      <c r="G43" s="29">
        <v>4.713052919087545</v>
      </c>
      <c r="H43" s="29">
        <v>1.5706325932731979</v>
      </c>
      <c r="I43" s="28">
        <v>2.2256463401037311E-4</v>
      </c>
      <c r="J43" s="28">
        <v>1.2476925303142339E-4</v>
      </c>
      <c r="K43" s="28">
        <v>9.9029122788652771E-5</v>
      </c>
      <c r="L43" s="28">
        <v>4.4557966763003508E-5</v>
      </c>
      <c r="M43" s="5">
        <f>POD!$D$5/F43</f>
        <v>202.42972475239623</v>
      </c>
      <c r="N43" s="5">
        <f>POD!$D$5/G43</f>
        <v>509.2240722102149</v>
      </c>
      <c r="O43" s="5">
        <f>POD!$D$5/H43</f>
        <v>1528.0467311571579</v>
      </c>
      <c r="P43" s="5">
        <f>POD!$D$5/I43</f>
        <v>10783384.38931022</v>
      </c>
      <c r="Q43" s="5">
        <f>POD!$D$5/J43</f>
        <v>19235508.281800445</v>
      </c>
      <c r="R43" s="5">
        <f>POD!$D$5/K43</f>
        <v>24235294.955828927</v>
      </c>
      <c r="S43" s="5">
        <f>POD!$D$5/L43</f>
        <v>53862421.79238575</v>
      </c>
      <c r="T43" s="23">
        <v>200</v>
      </c>
      <c r="U43" s="23">
        <v>510</v>
      </c>
      <c r="V43" s="23">
        <v>1500</v>
      </c>
      <c r="W43" s="23">
        <v>11000000</v>
      </c>
      <c r="X43" s="23">
        <v>19000000</v>
      </c>
      <c r="Y43" s="23">
        <v>24000000</v>
      </c>
      <c r="Z43" s="23">
        <v>54000000</v>
      </c>
    </row>
    <row r="44" spans="1:26" x14ac:dyDescent="0.2">
      <c r="A44" s="2" t="s">
        <v>67</v>
      </c>
      <c r="B44" s="2" t="s">
        <v>68</v>
      </c>
      <c r="C44" s="2" t="s">
        <v>54</v>
      </c>
      <c r="D44" s="2" t="s">
        <v>46</v>
      </c>
      <c r="E44" s="2" t="s">
        <v>45</v>
      </c>
      <c r="F44" s="28">
        <v>3.6147322929429709E-3</v>
      </c>
      <c r="G44" s="28">
        <v>2.1744624652912041E-2</v>
      </c>
      <c r="H44" s="28">
        <v>3.1017510271266419E-3</v>
      </c>
      <c r="I44" s="28">
        <v>6.2659445517118895E-5</v>
      </c>
      <c r="J44" s="28">
        <v>3.5237619884331333E-5</v>
      </c>
      <c r="K44" s="28">
        <v>2.8001816429435381E-5</v>
      </c>
      <c r="L44" s="28">
        <v>1.276255701910717E-5</v>
      </c>
      <c r="M44" s="5">
        <f>POD!$D$5/F44</f>
        <v>663949.58339944331</v>
      </c>
      <c r="N44" s="5">
        <f>POD!$D$5/G44</f>
        <v>110372.10521261363</v>
      </c>
      <c r="O44" s="5">
        <f>POD!$D$5/H44</f>
        <v>773756.49399664404</v>
      </c>
      <c r="P44" s="5">
        <f>POD!$D$5/I44</f>
        <v>38302285.95534423</v>
      </c>
      <c r="Q44" s="5">
        <f>POD!$D$5/J44</f>
        <v>68109026.883145913</v>
      </c>
      <c r="R44" s="5">
        <f>POD!$D$5/K44</f>
        <v>85708725.576714054</v>
      </c>
      <c r="S44" s="5">
        <f>POD!$D$5/L44</f>
        <v>188050090.30767855</v>
      </c>
      <c r="T44" s="23">
        <v>660000</v>
      </c>
      <c r="U44" s="23">
        <v>110000</v>
      </c>
      <c r="V44" s="23">
        <v>770000</v>
      </c>
      <c r="W44" s="23">
        <v>38000000</v>
      </c>
      <c r="X44" s="23">
        <v>68000000</v>
      </c>
      <c r="Y44" s="23">
        <v>86000000</v>
      </c>
      <c r="Z44" s="23">
        <v>190000000</v>
      </c>
    </row>
    <row r="45" spans="1:26" x14ac:dyDescent="0.2">
      <c r="A45" s="2" t="s">
        <v>67</v>
      </c>
      <c r="B45" s="2" t="s">
        <v>68</v>
      </c>
      <c r="C45" s="2" t="s">
        <v>54</v>
      </c>
      <c r="D45" s="2" t="s">
        <v>47</v>
      </c>
      <c r="E45" s="2" t="s">
        <v>42</v>
      </c>
      <c r="F45" s="28">
        <v>3.456643299920751E-2</v>
      </c>
      <c r="G45" s="28">
        <v>3.2562581810847653E-2</v>
      </c>
      <c r="H45" s="28">
        <v>2.6470227794624539E-2</v>
      </c>
      <c r="I45" s="28">
        <v>1.8431650081611871E-2</v>
      </c>
      <c r="J45" s="28">
        <v>1.300210132869762E-2</v>
      </c>
      <c r="K45" s="28">
        <v>1.113312852974232E-2</v>
      </c>
      <c r="L45" s="28">
        <v>8.9384287070776794E-3</v>
      </c>
      <c r="M45" s="5">
        <f>POD!$D$5/F45</f>
        <v>69431.520459603795</v>
      </c>
      <c r="N45" s="5">
        <f>POD!$D$5/G45</f>
        <v>73704.229410964035</v>
      </c>
      <c r="O45" s="5">
        <f>POD!$D$5/H45</f>
        <v>90667.901259519262</v>
      </c>
      <c r="P45" s="5">
        <f>POD!$D$5/I45</f>
        <v>130210.80529270318</v>
      </c>
      <c r="Q45" s="5">
        <f>POD!$D$5/J45</f>
        <v>184585.54808389582</v>
      </c>
      <c r="R45" s="5">
        <f>POD!$D$5/K45</f>
        <v>215572.82785232956</v>
      </c>
      <c r="S45" s="5">
        <f>POD!$D$5/L45</f>
        <v>268503.56798165408</v>
      </c>
      <c r="T45" s="23">
        <v>69000</v>
      </c>
      <c r="U45" s="23">
        <v>74000</v>
      </c>
      <c r="V45" s="23">
        <v>91000</v>
      </c>
      <c r="W45" s="23">
        <v>130000</v>
      </c>
      <c r="X45" s="23">
        <v>180000</v>
      </c>
      <c r="Y45" s="23">
        <v>220000</v>
      </c>
      <c r="Z45" s="23">
        <v>270000</v>
      </c>
    </row>
    <row r="46" spans="1:26" x14ac:dyDescent="0.2">
      <c r="A46" s="2" t="s">
        <v>67</v>
      </c>
      <c r="B46" s="2" t="s">
        <v>68</v>
      </c>
      <c r="C46" s="2" t="s">
        <v>54</v>
      </c>
      <c r="D46" s="2" t="s">
        <v>47</v>
      </c>
      <c r="E46" s="2" t="s">
        <v>44</v>
      </c>
      <c r="F46" s="28">
        <v>8.4975391714831195E-3</v>
      </c>
      <c r="G46" s="28">
        <v>8.0049282050203285E-3</v>
      </c>
      <c r="H46" s="28">
        <v>6.5072319602100751E-3</v>
      </c>
      <c r="I46" s="28">
        <v>4.5310914368039603E-3</v>
      </c>
      <c r="J46" s="28">
        <v>3.1963340086243151E-3</v>
      </c>
      <c r="K46" s="28">
        <v>2.7368804812695209E-3</v>
      </c>
      <c r="L46" s="28">
        <v>2.1973527922780809E-3</v>
      </c>
      <c r="M46" s="5">
        <f>POD!$D$5/F46</f>
        <v>282434.70863354852</v>
      </c>
      <c r="N46" s="5">
        <f>POD!$D$5/G46</f>
        <v>299815.30608792079</v>
      </c>
      <c r="O46" s="5">
        <f>POD!$D$5/H46</f>
        <v>368820.41621926753</v>
      </c>
      <c r="P46" s="5">
        <f>POD!$D$5/I46</f>
        <v>529673.70742199325</v>
      </c>
      <c r="Q46" s="5">
        <f>POD!$D$5/J46</f>
        <v>750860.20219549804</v>
      </c>
      <c r="R46" s="5">
        <f>POD!$D$5/K46</f>
        <v>876910.78087806865</v>
      </c>
      <c r="S46" s="5">
        <f>POD!$D$5/L46</f>
        <v>1092223.3372966144</v>
      </c>
      <c r="T46" s="23">
        <v>280000</v>
      </c>
      <c r="U46" s="23">
        <v>300000</v>
      </c>
      <c r="V46" s="23">
        <v>370000</v>
      </c>
      <c r="W46" s="23">
        <v>530000</v>
      </c>
      <c r="X46" s="23">
        <v>750000</v>
      </c>
      <c r="Y46" s="23">
        <v>880000</v>
      </c>
      <c r="Z46" s="23">
        <v>1100000</v>
      </c>
    </row>
    <row r="47" spans="1:26" x14ac:dyDescent="0.2">
      <c r="A47" s="2" t="s">
        <v>67</v>
      </c>
      <c r="B47" s="2" t="s">
        <v>68</v>
      </c>
      <c r="C47" s="2" t="s">
        <v>54</v>
      </c>
      <c r="D47" s="2" t="s">
        <v>47</v>
      </c>
      <c r="E47" s="2" t="s">
        <v>45</v>
      </c>
      <c r="F47" s="28">
        <v>1.0388374312138399E-3</v>
      </c>
      <c r="G47" s="28">
        <v>9.7861497143332749E-4</v>
      </c>
      <c r="H47" s="28">
        <v>7.9551926710064039E-4</v>
      </c>
      <c r="I47" s="28">
        <v>5.5393300269810991E-4</v>
      </c>
      <c r="J47" s="28">
        <v>3.9075682310049062E-4</v>
      </c>
      <c r="K47" s="28">
        <v>3.3458791202078009E-4</v>
      </c>
      <c r="L47" s="28">
        <v>2.6862980965844841E-4</v>
      </c>
      <c r="M47" s="5">
        <f>POD!$D$5/F47</f>
        <v>2310274.8590755882</v>
      </c>
      <c r="N47" s="5">
        <f>POD!$D$5/G47</f>
        <v>2452445.6196340858</v>
      </c>
      <c r="O47" s="5">
        <f>POD!$D$5/H47</f>
        <v>3016897.3892324073</v>
      </c>
      <c r="P47" s="5">
        <f>POD!$D$5/I47</f>
        <v>4332653.9280202184</v>
      </c>
      <c r="Q47" s="5">
        <f>POD!$D$5/J47</f>
        <v>6141927.3013763698</v>
      </c>
      <c r="R47" s="5">
        <f>POD!$D$5/K47</f>
        <v>7173002.711021265</v>
      </c>
      <c r="S47" s="5">
        <f>POD!$D$5/L47</f>
        <v>8934228.1225285456</v>
      </c>
      <c r="T47" s="23">
        <v>2300000</v>
      </c>
      <c r="U47" s="23">
        <v>2500000</v>
      </c>
      <c r="V47" s="23">
        <v>3000000</v>
      </c>
      <c r="W47" s="23">
        <v>4300000</v>
      </c>
      <c r="X47" s="23">
        <v>6100000</v>
      </c>
      <c r="Y47" s="23">
        <v>7200000</v>
      </c>
      <c r="Z47" s="23">
        <v>8900000</v>
      </c>
    </row>
    <row r="48" spans="1:26" s="66" customFormat="1" x14ac:dyDescent="0.2">
      <c r="F48" s="67"/>
      <c r="G48" s="67"/>
      <c r="H48" s="67"/>
      <c r="I48" s="67"/>
      <c r="J48" s="67"/>
      <c r="K48" s="67"/>
      <c r="L48" s="67"/>
    </row>
    <row r="49" spans="6:12" s="66" customFormat="1" x14ac:dyDescent="0.2">
      <c r="F49" s="67"/>
      <c r="G49" s="67"/>
      <c r="H49" s="67"/>
      <c r="I49" s="67"/>
      <c r="J49" s="67"/>
      <c r="K49" s="67"/>
      <c r="L49" s="67"/>
    </row>
    <row r="50" spans="6:12" s="66" customFormat="1" x14ac:dyDescent="0.2">
      <c r="F50" s="67"/>
      <c r="G50" s="67"/>
      <c r="H50" s="67"/>
      <c r="I50" s="67"/>
      <c r="J50" s="67"/>
      <c r="K50" s="67"/>
      <c r="L50" s="67"/>
    </row>
    <row r="51" spans="6:12" s="66" customFormat="1" x14ac:dyDescent="0.2">
      <c r="F51" s="67"/>
      <c r="G51" s="67"/>
      <c r="H51" s="67"/>
      <c r="I51" s="67"/>
      <c r="J51" s="67"/>
      <c r="K51" s="67"/>
      <c r="L51" s="67"/>
    </row>
    <row r="52" spans="6:12" s="66" customFormat="1" x14ac:dyDescent="0.2">
      <c r="F52" s="67"/>
      <c r="G52" s="67"/>
      <c r="H52" s="67"/>
      <c r="I52" s="67"/>
      <c r="J52" s="67"/>
      <c r="K52" s="67"/>
      <c r="L52" s="67"/>
    </row>
    <row r="53" spans="6:12" s="66" customFormat="1" x14ac:dyDescent="0.2">
      <c r="F53" s="67"/>
      <c r="G53" s="67"/>
      <c r="H53" s="67"/>
      <c r="I53" s="67"/>
      <c r="J53" s="67"/>
      <c r="K53" s="67"/>
      <c r="L53" s="67"/>
    </row>
    <row r="54" spans="6:12" s="66" customFormat="1" x14ac:dyDescent="0.2">
      <c r="F54" s="67"/>
      <c r="G54" s="67"/>
      <c r="H54" s="67"/>
      <c r="I54" s="67"/>
      <c r="J54" s="67"/>
      <c r="K54" s="67"/>
      <c r="L54" s="67"/>
    </row>
    <row r="55" spans="6:12" s="66" customFormat="1" x14ac:dyDescent="0.2">
      <c r="F55" s="67"/>
      <c r="G55" s="67"/>
      <c r="H55" s="67"/>
      <c r="I55" s="67"/>
      <c r="J55" s="67"/>
      <c r="K55" s="67"/>
      <c r="L55" s="67"/>
    </row>
    <row r="56" spans="6:12" s="66" customFormat="1" x14ac:dyDescent="0.2">
      <c r="F56" s="67"/>
      <c r="G56" s="67"/>
      <c r="H56" s="67"/>
      <c r="I56" s="67"/>
      <c r="J56" s="67"/>
      <c r="K56" s="67"/>
      <c r="L56" s="67"/>
    </row>
    <row r="57" spans="6:12" s="66" customFormat="1" x14ac:dyDescent="0.2">
      <c r="F57" s="67"/>
      <c r="G57" s="67"/>
      <c r="H57" s="67"/>
      <c r="I57" s="67"/>
      <c r="J57" s="67"/>
      <c r="K57" s="67"/>
      <c r="L57" s="67"/>
    </row>
    <row r="58" spans="6:12" s="66" customFormat="1" x14ac:dyDescent="0.2">
      <c r="F58" s="67"/>
      <c r="G58" s="67"/>
      <c r="H58" s="67"/>
      <c r="I58" s="67"/>
      <c r="J58" s="67"/>
      <c r="K58" s="67"/>
      <c r="L58" s="67"/>
    </row>
    <row r="59" spans="6:12" s="66" customFormat="1" x14ac:dyDescent="0.2">
      <c r="F59" s="67"/>
      <c r="G59" s="67"/>
      <c r="H59" s="67"/>
      <c r="I59" s="67"/>
      <c r="J59" s="67"/>
      <c r="K59" s="67"/>
      <c r="L59" s="67"/>
    </row>
    <row r="60" spans="6:12" s="66" customFormat="1" x14ac:dyDescent="0.2">
      <c r="F60" s="67"/>
      <c r="G60" s="67"/>
      <c r="H60" s="67"/>
      <c r="I60" s="67"/>
      <c r="J60" s="67"/>
      <c r="K60" s="67"/>
      <c r="L60" s="67"/>
    </row>
    <row r="61" spans="6:12" s="66" customFormat="1" x14ac:dyDescent="0.2">
      <c r="F61" s="67"/>
      <c r="G61" s="67"/>
      <c r="H61" s="67"/>
      <c r="I61" s="67"/>
      <c r="J61" s="67"/>
      <c r="K61" s="67"/>
      <c r="L61" s="67"/>
    </row>
    <row r="62" spans="6:12" s="66" customFormat="1" x14ac:dyDescent="0.2">
      <c r="F62" s="67"/>
      <c r="G62" s="67"/>
      <c r="H62" s="67"/>
      <c r="I62" s="67"/>
      <c r="J62" s="67"/>
      <c r="K62" s="67"/>
      <c r="L62" s="67"/>
    </row>
    <row r="63" spans="6:12" s="66" customFormat="1" x14ac:dyDescent="0.2">
      <c r="F63" s="67"/>
      <c r="G63" s="67"/>
      <c r="H63" s="67"/>
      <c r="I63" s="67"/>
      <c r="J63" s="67"/>
      <c r="K63" s="67"/>
      <c r="L63" s="67"/>
    </row>
    <row r="64" spans="6:12" s="66" customFormat="1" x14ac:dyDescent="0.2">
      <c r="F64" s="67"/>
      <c r="G64" s="67"/>
      <c r="H64" s="67"/>
      <c r="I64" s="67"/>
      <c r="J64" s="67"/>
      <c r="K64" s="67"/>
      <c r="L64" s="67"/>
    </row>
    <row r="65" spans="6:12" s="66" customFormat="1" x14ac:dyDescent="0.2">
      <c r="F65" s="67"/>
      <c r="G65" s="67"/>
      <c r="H65" s="67"/>
      <c r="I65" s="67"/>
      <c r="J65" s="67"/>
      <c r="K65" s="67"/>
      <c r="L65" s="67"/>
    </row>
    <row r="66" spans="6:12" s="66" customFormat="1" x14ac:dyDescent="0.2">
      <c r="F66" s="67"/>
      <c r="G66" s="67"/>
      <c r="H66" s="67"/>
      <c r="I66" s="67"/>
      <c r="J66" s="67"/>
      <c r="K66" s="67"/>
      <c r="L66" s="67"/>
    </row>
    <row r="67" spans="6:12" s="66" customFormat="1" x14ac:dyDescent="0.2">
      <c r="F67" s="67"/>
      <c r="G67" s="67"/>
      <c r="H67" s="67"/>
      <c r="I67" s="67"/>
      <c r="J67" s="67"/>
      <c r="K67" s="67"/>
      <c r="L67" s="67"/>
    </row>
    <row r="68" spans="6:12" s="66" customFormat="1" x14ac:dyDescent="0.2">
      <c r="F68" s="67"/>
      <c r="G68" s="67"/>
      <c r="H68" s="67"/>
      <c r="I68" s="67"/>
      <c r="J68" s="67"/>
      <c r="K68" s="67"/>
      <c r="L68" s="67"/>
    </row>
    <row r="69" spans="6:12" s="66" customFormat="1" x14ac:dyDescent="0.2">
      <c r="F69" s="67"/>
      <c r="G69" s="67"/>
      <c r="H69" s="67"/>
      <c r="I69" s="67"/>
      <c r="J69" s="67"/>
      <c r="K69" s="67"/>
      <c r="L69" s="67"/>
    </row>
    <row r="70" spans="6:12" s="66" customFormat="1" x14ac:dyDescent="0.2">
      <c r="F70" s="67"/>
      <c r="G70" s="67"/>
      <c r="H70" s="67"/>
      <c r="I70" s="67"/>
      <c r="J70" s="67"/>
      <c r="K70" s="67"/>
      <c r="L70" s="67"/>
    </row>
    <row r="71" spans="6:12" s="66" customFormat="1" x14ac:dyDescent="0.2">
      <c r="F71" s="67"/>
      <c r="G71" s="67"/>
      <c r="H71" s="67"/>
      <c r="I71" s="67"/>
      <c r="J71" s="67"/>
      <c r="K71" s="67"/>
      <c r="L71" s="67"/>
    </row>
    <row r="72" spans="6:12" s="66" customFormat="1" x14ac:dyDescent="0.2">
      <c r="F72" s="67"/>
      <c r="G72" s="67"/>
      <c r="H72" s="67"/>
      <c r="I72" s="67"/>
      <c r="J72" s="67"/>
      <c r="K72" s="67"/>
      <c r="L72" s="67"/>
    </row>
    <row r="73" spans="6:12" s="66" customFormat="1" x14ac:dyDescent="0.2">
      <c r="F73" s="67"/>
      <c r="G73" s="67"/>
      <c r="H73" s="67"/>
      <c r="I73" s="67"/>
      <c r="J73" s="67"/>
      <c r="K73" s="67"/>
      <c r="L73" s="67"/>
    </row>
    <row r="74" spans="6:12" s="66" customFormat="1" x14ac:dyDescent="0.2">
      <c r="F74" s="67"/>
      <c r="G74" s="67"/>
      <c r="H74" s="67"/>
      <c r="I74" s="67"/>
      <c r="J74" s="67"/>
      <c r="K74" s="67"/>
      <c r="L74" s="67"/>
    </row>
    <row r="75" spans="6:12" s="66" customFormat="1" x14ac:dyDescent="0.2">
      <c r="F75" s="67"/>
      <c r="G75" s="67"/>
      <c r="H75" s="67"/>
      <c r="I75" s="67"/>
      <c r="J75" s="67"/>
      <c r="K75" s="67"/>
      <c r="L75" s="67"/>
    </row>
    <row r="76" spans="6:12" s="66" customFormat="1" x14ac:dyDescent="0.2">
      <c r="F76" s="67"/>
      <c r="G76" s="67"/>
      <c r="H76" s="67"/>
      <c r="I76" s="67"/>
      <c r="J76" s="67"/>
      <c r="K76" s="67"/>
      <c r="L76" s="67"/>
    </row>
    <row r="77" spans="6:12" s="66" customFormat="1" x14ac:dyDescent="0.2">
      <c r="F77" s="67"/>
      <c r="G77" s="67"/>
      <c r="H77" s="67"/>
      <c r="I77" s="67"/>
      <c r="J77" s="67"/>
      <c r="K77" s="67"/>
      <c r="L77" s="67"/>
    </row>
    <row r="78" spans="6:12" s="66" customFormat="1" x14ac:dyDescent="0.2">
      <c r="F78" s="67"/>
      <c r="G78" s="67"/>
      <c r="H78" s="67"/>
      <c r="I78" s="67"/>
      <c r="J78" s="67"/>
      <c r="K78" s="67"/>
      <c r="L78" s="67"/>
    </row>
    <row r="79" spans="6:12" s="66" customFormat="1" x14ac:dyDescent="0.2">
      <c r="F79" s="67"/>
      <c r="G79" s="67"/>
      <c r="H79" s="67"/>
      <c r="I79" s="67"/>
      <c r="J79" s="67"/>
      <c r="K79" s="67"/>
      <c r="L79" s="67"/>
    </row>
    <row r="80" spans="6:12" s="66" customFormat="1" x14ac:dyDescent="0.2">
      <c r="F80" s="67"/>
      <c r="G80" s="67"/>
      <c r="H80" s="67"/>
      <c r="I80" s="67"/>
      <c r="J80" s="67"/>
      <c r="K80" s="67"/>
      <c r="L80" s="67"/>
    </row>
    <row r="81" spans="6:12" s="66" customFormat="1" x14ac:dyDescent="0.2">
      <c r="F81" s="67"/>
      <c r="G81" s="67"/>
      <c r="H81" s="67"/>
      <c r="I81" s="67"/>
      <c r="J81" s="67"/>
      <c r="K81" s="67"/>
      <c r="L81" s="67"/>
    </row>
    <row r="82" spans="6:12" s="66" customFormat="1" x14ac:dyDescent="0.2">
      <c r="F82" s="67"/>
      <c r="G82" s="67"/>
      <c r="H82" s="67"/>
      <c r="I82" s="67"/>
      <c r="J82" s="67"/>
      <c r="K82" s="67"/>
      <c r="L82" s="67"/>
    </row>
    <row r="83" spans="6:12" s="66" customFormat="1" x14ac:dyDescent="0.2">
      <c r="F83" s="67"/>
      <c r="G83" s="67"/>
      <c r="H83" s="67"/>
      <c r="I83" s="67"/>
      <c r="J83" s="67"/>
      <c r="K83" s="67"/>
      <c r="L83" s="67"/>
    </row>
    <row r="84" spans="6:12" s="66" customFormat="1" x14ac:dyDescent="0.2">
      <c r="F84" s="67"/>
      <c r="G84" s="67"/>
      <c r="H84" s="67"/>
      <c r="I84" s="67"/>
      <c r="J84" s="67"/>
      <c r="K84" s="67"/>
      <c r="L84" s="67"/>
    </row>
    <row r="85" spans="6:12" s="66" customFormat="1" x14ac:dyDescent="0.2">
      <c r="F85" s="67"/>
      <c r="G85" s="67"/>
      <c r="H85" s="67"/>
      <c r="I85" s="67"/>
      <c r="J85" s="67"/>
      <c r="K85" s="67"/>
      <c r="L85" s="67"/>
    </row>
    <row r="86" spans="6:12" s="66" customFormat="1" x14ac:dyDescent="0.2">
      <c r="F86" s="67"/>
      <c r="G86" s="67"/>
      <c r="H86" s="67"/>
      <c r="I86" s="67"/>
      <c r="J86" s="67"/>
      <c r="K86" s="67"/>
      <c r="L86" s="67"/>
    </row>
    <row r="87" spans="6:12" s="66" customFormat="1" x14ac:dyDescent="0.2">
      <c r="F87" s="67"/>
      <c r="G87" s="67"/>
      <c r="H87" s="67"/>
      <c r="I87" s="67"/>
      <c r="J87" s="67"/>
      <c r="K87" s="67"/>
      <c r="L87" s="67"/>
    </row>
    <row r="88" spans="6:12" s="66" customFormat="1" x14ac:dyDescent="0.2">
      <c r="F88" s="67"/>
      <c r="G88" s="67"/>
      <c r="H88" s="67"/>
      <c r="I88" s="67"/>
      <c r="J88" s="67"/>
      <c r="K88" s="67"/>
      <c r="L88" s="67"/>
    </row>
    <row r="89" spans="6:12" s="66" customFormat="1" x14ac:dyDescent="0.2">
      <c r="F89" s="67"/>
      <c r="G89" s="67"/>
      <c r="H89" s="67"/>
      <c r="I89" s="67"/>
      <c r="J89" s="67"/>
      <c r="K89" s="67"/>
      <c r="L89" s="67"/>
    </row>
    <row r="90" spans="6:12" s="66" customFormat="1" x14ac:dyDescent="0.2">
      <c r="F90" s="67"/>
      <c r="G90" s="67"/>
      <c r="H90" s="67"/>
      <c r="I90" s="67"/>
      <c r="J90" s="67"/>
      <c r="K90" s="67"/>
      <c r="L90" s="67"/>
    </row>
    <row r="91" spans="6:12" s="66" customFormat="1" x14ac:dyDescent="0.2">
      <c r="F91" s="67"/>
      <c r="G91" s="67"/>
      <c r="H91" s="67"/>
      <c r="I91" s="67"/>
      <c r="J91" s="67"/>
      <c r="K91" s="67"/>
      <c r="L91" s="67"/>
    </row>
    <row r="92" spans="6:12" s="66" customFormat="1" x14ac:dyDescent="0.2">
      <c r="F92" s="67"/>
      <c r="G92" s="67"/>
      <c r="H92" s="67"/>
      <c r="I92" s="67"/>
      <c r="J92" s="67"/>
      <c r="K92" s="67"/>
      <c r="L92" s="67"/>
    </row>
    <row r="93" spans="6:12" s="66" customFormat="1" x14ac:dyDescent="0.2">
      <c r="F93" s="67"/>
      <c r="G93" s="67"/>
      <c r="H93" s="67"/>
      <c r="I93" s="67"/>
      <c r="J93" s="67"/>
      <c r="K93" s="67"/>
      <c r="L93" s="67"/>
    </row>
    <row r="94" spans="6:12" s="66" customFormat="1" x14ac:dyDescent="0.2">
      <c r="F94" s="67"/>
      <c r="G94" s="67"/>
      <c r="H94" s="67"/>
      <c r="I94" s="67"/>
      <c r="J94" s="67"/>
      <c r="K94" s="67"/>
      <c r="L94" s="67"/>
    </row>
    <row r="95" spans="6:12" s="66" customFormat="1" x14ac:dyDescent="0.2">
      <c r="F95" s="67"/>
      <c r="G95" s="67"/>
      <c r="H95" s="67"/>
      <c r="I95" s="67"/>
      <c r="J95" s="67"/>
      <c r="K95" s="67"/>
      <c r="L95" s="67"/>
    </row>
    <row r="96" spans="6:12" s="66" customFormat="1" x14ac:dyDescent="0.2">
      <c r="F96" s="67"/>
      <c r="G96" s="67"/>
      <c r="H96" s="67"/>
      <c r="I96" s="67"/>
      <c r="J96" s="67"/>
      <c r="K96" s="67"/>
      <c r="L96" s="67"/>
    </row>
    <row r="97" spans="6:12" s="66" customFormat="1" x14ac:dyDescent="0.2">
      <c r="F97" s="67"/>
      <c r="G97" s="67"/>
      <c r="H97" s="67"/>
      <c r="I97" s="67"/>
      <c r="J97" s="67"/>
      <c r="K97" s="67"/>
      <c r="L97" s="67"/>
    </row>
    <row r="98" spans="6:12" s="66" customFormat="1" x14ac:dyDescent="0.2">
      <c r="F98" s="67"/>
      <c r="G98" s="67"/>
      <c r="H98" s="67"/>
      <c r="I98" s="67"/>
      <c r="J98" s="67"/>
      <c r="K98" s="67"/>
      <c r="L98" s="67"/>
    </row>
    <row r="99" spans="6:12" s="66" customFormat="1" x14ac:dyDescent="0.2">
      <c r="F99" s="67"/>
      <c r="G99" s="67"/>
      <c r="H99" s="67"/>
      <c r="I99" s="67"/>
      <c r="J99" s="67"/>
      <c r="K99" s="67"/>
      <c r="L99" s="67"/>
    </row>
    <row r="100" spans="6:12" s="66" customFormat="1" x14ac:dyDescent="0.2">
      <c r="F100" s="67"/>
      <c r="G100" s="67"/>
      <c r="H100" s="67"/>
      <c r="I100" s="67"/>
      <c r="J100" s="67"/>
      <c r="K100" s="67"/>
      <c r="L100" s="67"/>
    </row>
    <row r="101" spans="6:12" s="66" customFormat="1" x14ac:dyDescent="0.2">
      <c r="F101" s="67"/>
      <c r="G101" s="67"/>
      <c r="H101" s="67"/>
      <c r="I101" s="67"/>
      <c r="J101" s="67"/>
      <c r="K101" s="67"/>
      <c r="L101" s="67"/>
    </row>
    <row r="102" spans="6:12" s="66" customFormat="1" x14ac:dyDescent="0.2">
      <c r="F102" s="67"/>
      <c r="G102" s="67"/>
      <c r="H102" s="67"/>
      <c r="I102" s="67"/>
      <c r="J102" s="67"/>
      <c r="K102" s="67"/>
      <c r="L102" s="67"/>
    </row>
    <row r="103" spans="6:12" s="66" customFormat="1" x14ac:dyDescent="0.2">
      <c r="F103" s="67"/>
      <c r="G103" s="67"/>
      <c r="H103" s="67"/>
      <c r="I103" s="67"/>
      <c r="J103" s="67"/>
      <c r="K103" s="67"/>
      <c r="L103" s="67"/>
    </row>
    <row r="104" spans="6:12" s="66" customFormat="1" x14ac:dyDescent="0.2">
      <c r="F104" s="67"/>
      <c r="G104" s="67"/>
      <c r="H104" s="67"/>
      <c r="I104" s="67"/>
      <c r="J104" s="67"/>
      <c r="K104" s="67"/>
      <c r="L104" s="67"/>
    </row>
    <row r="105" spans="6:12" s="66" customFormat="1" x14ac:dyDescent="0.2">
      <c r="F105" s="67"/>
      <c r="G105" s="67"/>
      <c r="H105" s="67"/>
      <c r="I105" s="67"/>
      <c r="J105" s="67"/>
      <c r="K105" s="67"/>
      <c r="L105" s="67"/>
    </row>
    <row r="106" spans="6:12" s="66" customFormat="1" x14ac:dyDescent="0.2">
      <c r="F106" s="67"/>
      <c r="G106" s="67"/>
      <c r="H106" s="67"/>
      <c r="I106" s="67"/>
      <c r="J106" s="67"/>
      <c r="K106" s="67"/>
      <c r="L106" s="67"/>
    </row>
    <row r="107" spans="6:12" s="66" customFormat="1" x14ac:dyDescent="0.2">
      <c r="F107" s="67"/>
      <c r="G107" s="67"/>
      <c r="H107" s="67"/>
      <c r="I107" s="67"/>
      <c r="J107" s="67"/>
      <c r="K107" s="67"/>
      <c r="L107" s="67"/>
    </row>
    <row r="108" spans="6:12" s="66" customFormat="1" x14ac:dyDescent="0.2">
      <c r="F108" s="67"/>
      <c r="G108" s="67"/>
      <c r="H108" s="67"/>
      <c r="I108" s="67"/>
      <c r="J108" s="67"/>
      <c r="K108" s="67"/>
      <c r="L108" s="67"/>
    </row>
    <row r="109" spans="6:12" s="66" customFormat="1" x14ac:dyDescent="0.2">
      <c r="F109" s="67"/>
      <c r="G109" s="67"/>
      <c r="H109" s="67"/>
      <c r="I109" s="67"/>
      <c r="J109" s="67"/>
      <c r="K109" s="67"/>
      <c r="L109" s="67"/>
    </row>
    <row r="110" spans="6:12" s="66" customFormat="1" x14ac:dyDescent="0.2">
      <c r="F110" s="67"/>
      <c r="G110" s="67"/>
      <c r="H110" s="67"/>
      <c r="I110" s="67"/>
      <c r="J110" s="67"/>
      <c r="K110" s="67"/>
      <c r="L110" s="67"/>
    </row>
    <row r="111" spans="6:12" s="66" customFormat="1" x14ac:dyDescent="0.2">
      <c r="F111" s="67"/>
      <c r="G111" s="67"/>
      <c r="H111" s="67"/>
      <c r="I111" s="67"/>
      <c r="J111" s="67"/>
      <c r="K111" s="67"/>
      <c r="L111" s="67"/>
    </row>
    <row r="112" spans="6:12" s="66" customFormat="1" x14ac:dyDescent="0.2">
      <c r="F112" s="67"/>
      <c r="G112" s="67"/>
      <c r="H112" s="67"/>
      <c r="I112" s="67"/>
      <c r="J112" s="67"/>
      <c r="K112" s="67"/>
      <c r="L112" s="67"/>
    </row>
    <row r="113" spans="6:12" s="66" customFormat="1" x14ac:dyDescent="0.2">
      <c r="F113" s="67"/>
      <c r="G113" s="67"/>
      <c r="H113" s="67"/>
      <c r="I113" s="67"/>
      <c r="J113" s="67"/>
      <c r="K113" s="67"/>
      <c r="L113" s="67"/>
    </row>
    <row r="114" spans="6:12" s="66" customFormat="1" x14ac:dyDescent="0.2">
      <c r="F114" s="67"/>
      <c r="G114" s="67"/>
      <c r="H114" s="67"/>
      <c r="I114" s="67"/>
      <c r="J114" s="67"/>
      <c r="K114" s="67"/>
      <c r="L114" s="67"/>
    </row>
    <row r="115" spans="6:12" s="66" customFormat="1" x14ac:dyDescent="0.2">
      <c r="F115" s="67"/>
      <c r="G115" s="67"/>
      <c r="H115" s="67"/>
      <c r="I115" s="67"/>
      <c r="J115" s="67"/>
      <c r="K115" s="67"/>
      <c r="L115" s="67"/>
    </row>
    <row r="116" spans="6:12" s="66" customFormat="1" x14ac:dyDescent="0.2">
      <c r="F116" s="67"/>
      <c r="G116" s="67"/>
      <c r="H116" s="67"/>
      <c r="I116" s="67"/>
      <c r="J116" s="67"/>
      <c r="K116" s="67"/>
      <c r="L116" s="67"/>
    </row>
    <row r="117" spans="6:12" s="66" customFormat="1" x14ac:dyDescent="0.2">
      <c r="F117" s="67"/>
      <c r="G117" s="67"/>
      <c r="H117" s="67"/>
      <c r="I117" s="67"/>
      <c r="J117" s="67"/>
      <c r="K117" s="67"/>
      <c r="L117" s="67"/>
    </row>
    <row r="118" spans="6:12" s="66" customFormat="1" x14ac:dyDescent="0.2">
      <c r="F118" s="67"/>
      <c r="G118" s="67"/>
      <c r="H118" s="67"/>
      <c r="I118" s="67"/>
      <c r="J118" s="67"/>
      <c r="K118" s="67"/>
      <c r="L118" s="67"/>
    </row>
    <row r="119" spans="6:12" s="66" customFormat="1" x14ac:dyDescent="0.2">
      <c r="F119" s="67"/>
      <c r="G119" s="67"/>
      <c r="H119" s="67"/>
      <c r="I119" s="67"/>
      <c r="J119" s="67"/>
      <c r="K119" s="67"/>
      <c r="L119" s="67"/>
    </row>
    <row r="120" spans="6:12" s="66" customFormat="1" x14ac:dyDescent="0.2">
      <c r="F120" s="67"/>
      <c r="G120" s="67"/>
      <c r="H120" s="67"/>
      <c r="I120" s="67"/>
      <c r="J120" s="67"/>
      <c r="K120" s="67"/>
      <c r="L120" s="67"/>
    </row>
    <row r="121" spans="6:12" s="66" customFormat="1" x14ac:dyDescent="0.2">
      <c r="F121" s="67"/>
      <c r="G121" s="67"/>
      <c r="H121" s="67"/>
      <c r="I121" s="67"/>
      <c r="J121" s="67"/>
      <c r="K121" s="67"/>
      <c r="L121" s="67"/>
    </row>
    <row r="122" spans="6:12" s="66" customFormat="1" x14ac:dyDescent="0.2">
      <c r="F122" s="67"/>
      <c r="G122" s="67"/>
      <c r="H122" s="67"/>
      <c r="I122" s="67"/>
      <c r="J122" s="67"/>
      <c r="K122" s="67"/>
      <c r="L122" s="67"/>
    </row>
    <row r="123" spans="6:12" s="66" customFormat="1" x14ac:dyDescent="0.2">
      <c r="F123" s="67"/>
      <c r="G123" s="67"/>
      <c r="H123" s="67"/>
      <c r="I123" s="67"/>
      <c r="J123" s="67"/>
      <c r="K123" s="67"/>
      <c r="L123" s="67"/>
    </row>
    <row r="124" spans="6:12" s="66" customFormat="1" x14ac:dyDescent="0.2">
      <c r="F124" s="67"/>
      <c r="G124" s="67"/>
      <c r="H124" s="67"/>
      <c r="I124" s="67"/>
      <c r="J124" s="67"/>
      <c r="K124" s="67"/>
      <c r="L124" s="67"/>
    </row>
    <row r="125" spans="6:12" s="66" customFormat="1" x14ac:dyDescent="0.2">
      <c r="F125" s="67"/>
      <c r="G125" s="67"/>
      <c r="H125" s="67"/>
      <c r="I125" s="67"/>
      <c r="J125" s="67"/>
      <c r="K125" s="67"/>
      <c r="L125" s="67"/>
    </row>
    <row r="126" spans="6:12" s="66" customFormat="1" x14ac:dyDescent="0.2">
      <c r="F126" s="67"/>
      <c r="G126" s="67"/>
      <c r="H126" s="67"/>
      <c r="I126" s="67"/>
      <c r="J126" s="67"/>
      <c r="K126" s="67"/>
      <c r="L126" s="67"/>
    </row>
    <row r="127" spans="6:12" s="66" customFormat="1" x14ac:dyDescent="0.2">
      <c r="F127" s="67"/>
      <c r="G127" s="67"/>
      <c r="H127" s="67"/>
      <c r="I127" s="67"/>
      <c r="J127" s="67"/>
      <c r="K127" s="67"/>
      <c r="L127" s="67"/>
    </row>
    <row r="128" spans="6:12" s="66" customFormat="1" x14ac:dyDescent="0.2">
      <c r="F128" s="67"/>
      <c r="G128" s="67"/>
      <c r="H128" s="67"/>
      <c r="I128" s="67"/>
      <c r="J128" s="67"/>
      <c r="K128" s="67"/>
      <c r="L128" s="67"/>
    </row>
    <row r="129" spans="6:12" s="66" customFormat="1" x14ac:dyDescent="0.2">
      <c r="F129" s="67"/>
      <c r="G129" s="67"/>
      <c r="H129" s="67"/>
      <c r="I129" s="67"/>
      <c r="J129" s="67"/>
      <c r="K129" s="67"/>
      <c r="L129" s="67"/>
    </row>
    <row r="130" spans="6:12" s="66" customFormat="1" x14ac:dyDescent="0.2">
      <c r="F130" s="67"/>
      <c r="G130" s="67"/>
      <c r="H130" s="67"/>
      <c r="I130" s="67"/>
      <c r="J130" s="67"/>
      <c r="K130" s="67"/>
      <c r="L130" s="67"/>
    </row>
    <row r="131" spans="6:12" s="66" customFormat="1" x14ac:dyDescent="0.2">
      <c r="F131" s="67"/>
      <c r="G131" s="67"/>
      <c r="H131" s="67"/>
      <c r="I131" s="67"/>
      <c r="J131" s="67"/>
      <c r="K131" s="67"/>
      <c r="L131" s="67"/>
    </row>
    <row r="132" spans="6:12" s="66" customFormat="1" x14ac:dyDescent="0.2">
      <c r="F132" s="67"/>
      <c r="G132" s="67"/>
      <c r="H132" s="67"/>
      <c r="I132" s="67"/>
      <c r="J132" s="67"/>
      <c r="K132" s="67"/>
      <c r="L132" s="67"/>
    </row>
    <row r="133" spans="6:12" s="66" customFormat="1" x14ac:dyDescent="0.2">
      <c r="F133" s="67"/>
      <c r="G133" s="67"/>
      <c r="H133" s="67"/>
      <c r="I133" s="67"/>
      <c r="J133" s="67"/>
      <c r="K133" s="67"/>
      <c r="L133" s="67"/>
    </row>
    <row r="134" spans="6:12" s="66" customFormat="1" x14ac:dyDescent="0.2">
      <c r="F134" s="67"/>
      <c r="G134" s="67"/>
      <c r="H134" s="67"/>
      <c r="I134" s="67"/>
      <c r="J134" s="67"/>
      <c r="K134" s="67"/>
      <c r="L134" s="67"/>
    </row>
    <row r="135" spans="6:12" s="66" customFormat="1" x14ac:dyDescent="0.2">
      <c r="F135" s="67"/>
      <c r="G135" s="67"/>
      <c r="H135" s="67"/>
      <c r="I135" s="67"/>
      <c r="J135" s="67"/>
      <c r="K135" s="67"/>
      <c r="L135" s="67"/>
    </row>
    <row r="136" spans="6:12" s="66" customFormat="1" x14ac:dyDescent="0.2">
      <c r="F136" s="67"/>
      <c r="G136" s="67"/>
      <c r="H136" s="67"/>
      <c r="I136" s="67"/>
      <c r="J136" s="67"/>
      <c r="K136" s="67"/>
      <c r="L136" s="67"/>
    </row>
    <row r="137" spans="6:12" s="66" customFormat="1" x14ac:dyDescent="0.2">
      <c r="F137" s="67"/>
      <c r="G137" s="67"/>
      <c r="H137" s="67"/>
      <c r="I137" s="67"/>
      <c r="J137" s="67"/>
      <c r="K137" s="67"/>
      <c r="L137" s="67"/>
    </row>
    <row r="138" spans="6:12" s="66" customFormat="1" x14ac:dyDescent="0.2">
      <c r="F138" s="67"/>
      <c r="G138" s="67"/>
      <c r="H138" s="67"/>
      <c r="I138" s="67"/>
      <c r="J138" s="67"/>
      <c r="K138" s="67"/>
      <c r="L138" s="67"/>
    </row>
    <row r="139" spans="6:12" s="66" customFormat="1" x14ac:dyDescent="0.2">
      <c r="F139" s="67"/>
      <c r="G139" s="67"/>
      <c r="H139" s="67"/>
      <c r="I139" s="67"/>
      <c r="J139" s="67"/>
      <c r="K139" s="67"/>
      <c r="L139" s="67"/>
    </row>
    <row r="140" spans="6:12" s="66" customFormat="1" x14ac:dyDescent="0.2">
      <c r="F140" s="67"/>
      <c r="G140" s="67"/>
      <c r="H140" s="67"/>
      <c r="I140" s="67"/>
      <c r="J140" s="67"/>
      <c r="K140" s="67"/>
      <c r="L140" s="67"/>
    </row>
    <row r="141" spans="6:12" s="66" customFormat="1" x14ac:dyDescent="0.2">
      <c r="F141" s="67"/>
      <c r="G141" s="67"/>
      <c r="H141" s="67"/>
      <c r="I141" s="67"/>
      <c r="J141" s="67"/>
      <c r="K141" s="67"/>
      <c r="L141" s="67"/>
    </row>
    <row r="142" spans="6:12" s="66" customFormat="1" x14ac:dyDescent="0.2">
      <c r="F142" s="67"/>
      <c r="G142" s="67"/>
      <c r="H142" s="67"/>
      <c r="I142" s="67"/>
      <c r="J142" s="67"/>
      <c r="K142" s="67"/>
      <c r="L142" s="67"/>
    </row>
    <row r="143" spans="6:12" s="66" customFormat="1" x14ac:dyDescent="0.2">
      <c r="F143" s="67"/>
      <c r="G143" s="67"/>
      <c r="H143" s="67"/>
      <c r="I143" s="67"/>
      <c r="J143" s="67"/>
      <c r="K143" s="67"/>
      <c r="L143" s="67"/>
    </row>
    <row r="144" spans="6:12" s="66" customFormat="1" x14ac:dyDescent="0.2">
      <c r="F144" s="67"/>
      <c r="G144" s="67"/>
      <c r="H144" s="67"/>
      <c r="I144" s="67"/>
      <c r="J144" s="67"/>
      <c r="K144" s="67"/>
      <c r="L144" s="67"/>
    </row>
    <row r="145" spans="6:12" s="66" customFormat="1" x14ac:dyDescent="0.2">
      <c r="F145" s="67"/>
      <c r="G145" s="67"/>
      <c r="H145" s="67"/>
      <c r="I145" s="67"/>
      <c r="J145" s="67"/>
      <c r="K145" s="67"/>
      <c r="L145" s="67"/>
    </row>
    <row r="146" spans="6:12" s="66" customFormat="1" x14ac:dyDescent="0.2">
      <c r="F146" s="67"/>
      <c r="G146" s="67"/>
      <c r="H146" s="67"/>
      <c r="I146" s="67"/>
      <c r="J146" s="67"/>
      <c r="K146" s="67"/>
      <c r="L146" s="67"/>
    </row>
    <row r="147" spans="6:12" s="66" customFormat="1" x14ac:dyDescent="0.2">
      <c r="F147" s="67"/>
      <c r="G147" s="67"/>
      <c r="H147" s="67"/>
      <c r="I147" s="67"/>
      <c r="J147" s="67"/>
      <c r="K147" s="67"/>
      <c r="L147" s="67"/>
    </row>
    <row r="148" spans="6:12" s="66" customFormat="1" x14ac:dyDescent="0.2">
      <c r="F148" s="67"/>
      <c r="G148" s="67"/>
      <c r="H148" s="67"/>
      <c r="I148" s="67"/>
      <c r="J148" s="67"/>
      <c r="K148" s="67"/>
      <c r="L148" s="67"/>
    </row>
    <row r="149" spans="6:12" s="66" customFormat="1" x14ac:dyDescent="0.2">
      <c r="F149" s="67"/>
      <c r="G149" s="67"/>
      <c r="H149" s="67"/>
      <c r="I149" s="67"/>
      <c r="J149" s="67"/>
      <c r="K149" s="67"/>
      <c r="L149" s="67"/>
    </row>
    <row r="150" spans="6:12" s="66" customFormat="1" x14ac:dyDescent="0.2">
      <c r="F150" s="67"/>
      <c r="G150" s="67"/>
      <c r="H150" s="67"/>
      <c r="I150" s="67"/>
      <c r="J150" s="67"/>
      <c r="K150" s="67"/>
      <c r="L150" s="67"/>
    </row>
    <row r="151" spans="6:12" s="66" customFormat="1" x14ac:dyDescent="0.2">
      <c r="F151" s="67"/>
      <c r="G151" s="67"/>
      <c r="H151" s="67"/>
      <c r="I151" s="67"/>
      <c r="J151" s="67"/>
      <c r="K151" s="67"/>
      <c r="L151" s="67"/>
    </row>
    <row r="152" spans="6:12" s="66" customFormat="1" x14ac:dyDescent="0.2">
      <c r="F152" s="67"/>
      <c r="G152" s="67"/>
      <c r="H152" s="67"/>
      <c r="I152" s="67"/>
      <c r="J152" s="67"/>
      <c r="K152" s="67"/>
      <c r="L152" s="67"/>
    </row>
    <row r="153" spans="6:12" s="66" customFormat="1" x14ac:dyDescent="0.2">
      <c r="F153" s="67"/>
      <c r="G153" s="67"/>
      <c r="H153" s="67"/>
      <c r="I153" s="67"/>
      <c r="J153" s="67"/>
      <c r="K153" s="67"/>
      <c r="L153" s="67"/>
    </row>
    <row r="154" spans="6:12" s="66" customFormat="1" x14ac:dyDescent="0.2">
      <c r="F154" s="67"/>
      <c r="G154" s="67"/>
      <c r="H154" s="67"/>
      <c r="I154" s="67"/>
      <c r="J154" s="67"/>
      <c r="K154" s="67"/>
      <c r="L154" s="67"/>
    </row>
    <row r="155" spans="6:12" s="66" customFormat="1" x14ac:dyDescent="0.2">
      <c r="F155" s="67"/>
      <c r="G155" s="67"/>
      <c r="H155" s="67"/>
      <c r="I155" s="67"/>
      <c r="J155" s="67"/>
      <c r="K155" s="67"/>
      <c r="L155" s="67"/>
    </row>
    <row r="156" spans="6:12" s="66" customFormat="1" x14ac:dyDescent="0.2">
      <c r="F156" s="67"/>
      <c r="G156" s="67"/>
      <c r="H156" s="67"/>
      <c r="I156" s="67"/>
      <c r="J156" s="67"/>
      <c r="K156" s="67"/>
      <c r="L156" s="67"/>
    </row>
    <row r="157" spans="6:12" s="66" customFormat="1" x14ac:dyDescent="0.2">
      <c r="F157" s="67"/>
      <c r="G157" s="67"/>
      <c r="H157" s="67"/>
      <c r="I157" s="67"/>
      <c r="J157" s="67"/>
      <c r="K157" s="67"/>
      <c r="L157" s="67"/>
    </row>
    <row r="158" spans="6:12" s="66" customFormat="1" x14ac:dyDescent="0.2">
      <c r="F158" s="67"/>
      <c r="G158" s="67"/>
      <c r="H158" s="67"/>
      <c r="I158" s="67"/>
      <c r="J158" s="67"/>
      <c r="K158" s="67"/>
      <c r="L158" s="67"/>
    </row>
    <row r="159" spans="6:12" s="66" customFormat="1" x14ac:dyDescent="0.2">
      <c r="F159" s="67"/>
      <c r="G159" s="67"/>
      <c r="H159" s="67"/>
      <c r="I159" s="67"/>
      <c r="J159" s="67"/>
      <c r="K159" s="67"/>
      <c r="L159" s="67"/>
    </row>
    <row r="160" spans="6:12" s="66" customFormat="1" x14ac:dyDescent="0.2">
      <c r="F160" s="67"/>
      <c r="G160" s="67"/>
      <c r="H160" s="67"/>
      <c r="I160" s="67"/>
      <c r="J160" s="67"/>
      <c r="K160" s="67"/>
      <c r="L160" s="67"/>
    </row>
    <row r="161" spans="6:12" s="66" customFormat="1" x14ac:dyDescent="0.2">
      <c r="F161" s="67"/>
      <c r="G161" s="67"/>
      <c r="H161" s="67"/>
      <c r="I161" s="67"/>
      <c r="J161" s="67"/>
      <c r="K161" s="67"/>
      <c r="L161" s="67"/>
    </row>
    <row r="162" spans="6:12" s="66" customFormat="1" x14ac:dyDescent="0.2">
      <c r="F162" s="67"/>
      <c r="G162" s="67"/>
      <c r="H162" s="67"/>
      <c r="I162" s="67"/>
      <c r="J162" s="67"/>
      <c r="K162" s="67"/>
      <c r="L162" s="67"/>
    </row>
    <row r="163" spans="6:12" s="66" customFormat="1" x14ac:dyDescent="0.2">
      <c r="F163" s="67"/>
      <c r="G163" s="67"/>
      <c r="H163" s="67"/>
      <c r="I163" s="67"/>
      <c r="J163" s="67"/>
      <c r="K163" s="67"/>
      <c r="L163" s="67"/>
    </row>
    <row r="164" spans="6:12" s="66" customFormat="1" x14ac:dyDescent="0.2">
      <c r="F164" s="67"/>
      <c r="G164" s="67"/>
      <c r="H164" s="67"/>
      <c r="I164" s="67"/>
      <c r="J164" s="67"/>
      <c r="K164" s="67"/>
      <c r="L164" s="67"/>
    </row>
    <row r="165" spans="6:12" s="66" customFormat="1" x14ac:dyDescent="0.2">
      <c r="F165" s="67"/>
      <c r="G165" s="67"/>
      <c r="H165" s="67"/>
      <c r="I165" s="67"/>
      <c r="J165" s="67"/>
      <c r="K165" s="67"/>
      <c r="L165" s="67"/>
    </row>
    <row r="166" spans="6:12" s="66" customFormat="1" x14ac:dyDescent="0.2">
      <c r="F166" s="67"/>
      <c r="G166" s="67"/>
      <c r="H166" s="67"/>
      <c r="I166" s="67"/>
      <c r="J166" s="67"/>
      <c r="K166" s="67"/>
      <c r="L166" s="67"/>
    </row>
    <row r="167" spans="6:12" s="66" customFormat="1" x14ac:dyDescent="0.2">
      <c r="F167" s="67"/>
      <c r="G167" s="67"/>
      <c r="H167" s="67"/>
      <c r="I167" s="67"/>
      <c r="J167" s="67"/>
      <c r="K167" s="67"/>
      <c r="L167" s="67"/>
    </row>
    <row r="168" spans="6:12" s="66" customFormat="1" x14ac:dyDescent="0.2">
      <c r="F168" s="67"/>
      <c r="G168" s="67"/>
      <c r="H168" s="67"/>
      <c r="I168" s="67"/>
      <c r="J168" s="67"/>
      <c r="K168" s="67"/>
      <c r="L168" s="67"/>
    </row>
    <row r="169" spans="6:12" s="66" customFormat="1" x14ac:dyDescent="0.2">
      <c r="F169" s="67"/>
      <c r="G169" s="67"/>
      <c r="H169" s="67"/>
      <c r="I169" s="67"/>
      <c r="J169" s="67"/>
      <c r="K169" s="67"/>
      <c r="L169" s="67"/>
    </row>
    <row r="170" spans="6:12" s="66" customFormat="1" x14ac:dyDescent="0.2">
      <c r="F170" s="67"/>
      <c r="G170" s="67"/>
      <c r="H170" s="67"/>
      <c r="I170" s="67"/>
      <c r="J170" s="67"/>
      <c r="K170" s="67"/>
      <c r="L170" s="67"/>
    </row>
    <row r="171" spans="6:12" s="66" customFormat="1" x14ac:dyDescent="0.2">
      <c r="F171" s="67"/>
      <c r="G171" s="67"/>
      <c r="H171" s="67"/>
      <c r="I171" s="67"/>
      <c r="J171" s="67"/>
      <c r="K171" s="67"/>
      <c r="L171" s="67"/>
    </row>
    <row r="172" spans="6:12" s="66" customFormat="1" x14ac:dyDescent="0.2">
      <c r="F172" s="67"/>
      <c r="G172" s="67"/>
      <c r="H172" s="67"/>
      <c r="I172" s="67"/>
      <c r="J172" s="67"/>
      <c r="K172" s="67"/>
      <c r="L172" s="67"/>
    </row>
    <row r="173" spans="6:12" s="66" customFormat="1" x14ac:dyDescent="0.2">
      <c r="F173" s="67"/>
      <c r="G173" s="67"/>
      <c r="H173" s="67"/>
      <c r="I173" s="67"/>
      <c r="J173" s="67"/>
      <c r="K173" s="67"/>
      <c r="L173" s="67"/>
    </row>
    <row r="174" spans="6:12" s="66" customFormat="1" x14ac:dyDescent="0.2">
      <c r="F174" s="67"/>
      <c r="G174" s="67"/>
      <c r="H174" s="67"/>
      <c r="I174" s="67"/>
      <c r="J174" s="67"/>
      <c r="K174" s="67"/>
      <c r="L174" s="67"/>
    </row>
    <row r="175" spans="6:12" s="66" customFormat="1" x14ac:dyDescent="0.2">
      <c r="F175" s="67"/>
      <c r="G175" s="67"/>
      <c r="H175" s="67"/>
      <c r="I175" s="67"/>
      <c r="J175" s="67"/>
      <c r="K175" s="67"/>
      <c r="L175" s="67"/>
    </row>
    <row r="176" spans="6:12" s="66" customFormat="1" x14ac:dyDescent="0.2">
      <c r="F176" s="67"/>
      <c r="G176" s="67"/>
      <c r="H176" s="67"/>
      <c r="I176" s="67"/>
      <c r="J176" s="67"/>
      <c r="K176" s="67"/>
      <c r="L176" s="67"/>
    </row>
    <row r="177" spans="6:12" s="66" customFormat="1" x14ac:dyDescent="0.2">
      <c r="F177" s="67"/>
      <c r="G177" s="67"/>
      <c r="H177" s="67"/>
      <c r="I177" s="67"/>
      <c r="J177" s="67"/>
      <c r="K177" s="67"/>
      <c r="L177" s="67"/>
    </row>
    <row r="178" spans="6:12" s="66" customFormat="1" x14ac:dyDescent="0.2">
      <c r="F178" s="67"/>
      <c r="G178" s="67"/>
      <c r="H178" s="67"/>
      <c r="I178" s="67"/>
      <c r="J178" s="67"/>
      <c r="K178" s="67"/>
      <c r="L178" s="67"/>
    </row>
    <row r="179" spans="6:12" s="66" customFormat="1" x14ac:dyDescent="0.2">
      <c r="F179" s="67"/>
      <c r="G179" s="67"/>
      <c r="H179" s="67"/>
      <c r="I179" s="67"/>
      <c r="J179" s="67"/>
      <c r="K179" s="67"/>
      <c r="L179" s="67"/>
    </row>
    <row r="180" spans="6:12" s="66" customFormat="1" x14ac:dyDescent="0.2">
      <c r="F180" s="67"/>
      <c r="G180" s="67"/>
      <c r="H180" s="67"/>
      <c r="I180" s="67"/>
      <c r="J180" s="67"/>
      <c r="K180" s="67"/>
      <c r="L180" s="67"/>
    </row>
    <row r="181" spans="6:12" s="66" customFormat="1" x14ac:dyDescent="0.2">
      <c r="F181" s="67"/>
      <c r="G181" s="67"/>
      <c r="H181" s="67"/>
      <c r="I181" s="67"/>
      <c r="J181" s="67"/>
      <c r="K181" s="67"/>
      <c r="L181" s="67"/>
    </row>
    <row r="182" spans="6:12" s="66" customFormat="1" x14ac:dyDescent="0.2">
      <c r="F182" s="67"/>
      <c r="G182" s="67"/>
      <c r="H182" s="67"/>
      <c r="I182" s="67"/>
      <c r="J182" s="67"/>
      <c r="K182" s="67"/>
      <c r="L182" s="67"/>
    </row>
    <row r="183" spans="6:12" s="66" customFormat="1" x14ac:dyDescent="0.2">
      <c r="F183" s="67"/>
      <c r="G183" s="67"/>
      <c r="H183" s="67"/>
      <c r="I183" s="67"/>
      <c r="J183" s="67"/>
      <c r="K183" s="67"/>
      <c r="L183" s="67"/>
    </row>
    <row r="184" spans="6:12" s="66" customFormat="1" x14ac:dyDescent="0.2">
      <c r="F184" s="67"/>
      <c r="G184" s="67"/>
      <c r="H184" s="67"/>
      <c r="I184" s="67"/>
      <c r="J184" s="67"/>
      <c r="K184" s="67"/>
      <c r="L184" s="67"/>
    </row>
    <row r="185" spans="6:12" s="66" customFormat="1" x14ac:dyDescent="0.2">
      <c r="F185" s="67"/>
      <c r="G185" s="67"/>
      <c r="H185" s="67"/>
      <c r="I185" s="67"/>
      <c r="J185" s="67"/>
      <c r="K185" s="67"/>
      <c r="L185" s="67"/>
    </row>
    <row r="186" spans="6:12" s="66" customFormat="1" x14ac:dyDescent="0.2">
      <c r="F186" s="67"/>
      <c r="G186" s="67"/>
      <c r="H186" s="67"/>
      <c r="I186" s="67"/>
      <c r="J186" s="67"/>
      <c r="K186" s="67"/>
      <c r="L186" s="67"/>
    </row>
    <row r="187" spans="6:12" s="66" customFormat="1" x14ac:dyDescent="0.2">
      <c r="F187" s="67"/>
      <c r="G187" s="67"/>
      <c r="H187" s="67"/>
      <c r="I187" s="67"/>
      <c r="J187" s="67"/>
      <c r="K187" s="67"/>
      <c r="L187" s="67"/>
    </row>
    <row r="188" spans="6:12" s="66" customFormat="1" x14ac:dyDescent="0.2">
      <c r="F188" s="67"/>
      <c r="G188" s="67"/>
      <c r="H188" s="67"/>
      <c r="I188" s="67"/>
      <c r="J188" s="67"/>
      <c r="K188" s="67"/>
      <c r="L188" s="67"/>
    </row>
    <row r="189" spans="6:12" s="66" customFormat="1" x14ac:dyDescent="0.2">
      <c r="F189" s="67"/>
      <c r="G189" s="67"/>
      <c r="H189" s="67"/>
      <c r="I189" s="67"/>
      <c r="J189" s="67"/>
      <c r="K189" s="67"/>
      <c r="L189" s="67"/>
    </row>
    <row r="190" spans="6:12" s="66" customFormat="1" x14ac:dyDescent="0.2">
      <c r="F190" s="67"/>
      <c r="G190" s="67"/>
      <c r="H190" s="67"/>
      <c r="I190" s="67"/>
      <c r="J190" s="67"/>
      <c r="K190" s="67"/>
      <c r="L190" s="67"/>
    </row>
    <row r="191" spans="6:12" s="66" customFormat="1" x14ac:dyDescent="0.2">
      <c r="F191" s="67"/>
      <c r="G191" s="67"/>
      <c r="H191" s="67"/>
      <c r="I191" s="67"/>
      <c r="J191" s="67"/>
      <c r="K191" s="67"/>
      <c r="L191" s="67"/>
    </row>
    <row r="192" spans="6:12" s="66" customFormat="1" x14ac:dyDescent="0.2">
      <c r="F192" s="67"/>
      <c r="G192" s="67"/>
      <c r="H192" s="67"/>
      <c r="I192" s="67"/>
      <c r="J192" s="67"/>
      <c r="K192" s="67"/>
      <c r="L192" s="67"/>
    </row>
    <row r="193" spans="6:12" s="66" customFormat="1" x14ac:dyDescent="0.2">
      <c r="F193" s="67"/>
      <c r="G193" s="67"/>
      <c r="H193" s="67"/>
      <c r="I193" s="67"/>
      <c r="J193" s="67"/>
      <c r="K193" s="67"/>
      <c r="L193" s="67"/>
    </row>
    <row r="194" spans="6:12" s="66" customFormat="1" x14ac:dyDescent="0.2">
      <c r="F194" s="67"/>
      <c r="G194" s="67"/>
      <c r="H194" s="67"/>
      <c r="I194" s="67"/>
      <c r="J194" s="67"/>
      <c r="K194" s="67"/>
      <c r="L194" s="67"/>
    </row>
    <row r="195" spans="6:12" s="66" customFormat="1" x14ac:dyDescent="0.2">
      <c r="F195" s="67"/>
      <c r="G195" s="67"/>
      <c r="H195" s="67"/>
      <c r="I195" s="67"/>
      <c r="J195" s="67"/>
      <c r="K195" s="67"/>
      <c r="L195" s="67"/>
    </row>
    <row r="196" spans="6:12" s="66" customFormat="1" x14ac:dyDescent="0.2">
      <c r="F196" s="67"/>
      <c r="G196" s="67"/>
      <c r="H196" s="67"/>
      <c r="I196" s="67"/>
      <c r="J196" s="67"/>
      <c r="K196" s="67"/>
      <c r="L196" s="67"/>
    </row>
    <row r="197" spans="6:12" s="66" customFormat="1" x14ac:dyDescent="0.2">
      <c r="F197" s="67"/>
      <c r="G197" s="67"/>
      <c r="H197" s="67"/>
      <c r="I197" s="67"/>
      <c r="J197" s="67"/>
      <c r="K197" s="67"/>
      <c r="L197" s="67"/>
    </row>
    <row r="198" spans="6:12" s="66" customFormat="1" x14ac:dyDescent="0.2">
      <c r="F198" s="67"/>
      <c r="G198" s="67"/>
      <c r="H198" s="67"/>
      <c r="I198" s="67"/>
      <c r="J198" s="67"/>
      <c r="K198" s="67"/>
      <c r="L198" s="67"/>
    </row>
    <row r="199" spans="6:12" s="66" customFormat="1" x14ac:dyDescent="0.2">
      <c r="F199" s="67"/>
      <c r="G199" s="67"/>
      <c r="H199" s="67"/>
      <c r="I199" s="67"/>
      <c r="J199" s="67"/>
      <c r="K199" s="67"/>
      <c r="L199" s="67"/>
    </row>
    <row r="200" spans="6:12" s="66" customFormat="1" x14ac:dyDescent="0.2">
      <c r="F200" s="67"/>
      <c r="G200" s="67"/>
      <c r="H200" s="67"/>
      <c r="I200" s="67"/>
      <c r="J200" s="67"/>
      <c r="K200" s="67"/>
      <c r="L200" s="67"/>
    </row>
    <row r="201" spans="6:12" s="66" customFormat="1" x14ac:dyDescent="0.2">
      <c r="F201" s="67"/>
      <c r="G201" s="67"/>
      <c r="H201" s="67"/>
      <c r="I201" s="67"/>
      <c r="J201" s="67"/>
      <c r="K201" s="67"/>
      <c r="L201" s="67"/>
    </row>
    <row r="202" spans="6:12" s="66" customFormat="1" x14ac:dyDescent="0.2">
      <c r="F202" s="67"/>
      <c r="G202" s="67"/>
      <c r="H202" s="67"/>
      <c r="I202" s="67"/>
      <c r="J202" s="67"/>
      <c r="K202" s="67"/>
      <c r="L202" s="67"/>
    </row>
    <row r="203" spans="6:12" s="66" customFormat="1" x14ac:dyDescent="0.2">
      <c r="F203" s="67"/>
      <c r="G203" s="67"/>
      <c r="H203" s="67"/>
      <c r="I203" s="67"/>
      <c r="J203" s="67"/>
      <c r="K203" s="67"/>
      <c r="L203" s="67"/>
    </row>
    <row r="204" spans="6:12" s="66" customFormat="1" x14ac:dyDescent="0.2">
      <c r="F204" s="67"/>
      <c r="G204" s="67"/>
      <c r="H204" s="67"/>
      <c r="I204" s="67"/>
      <c r="J204" s="67"/>
      <c r="K204" s="67"/>
      <c r="L204" s="67"/>
    </row>
    <row r="205" spans="6:12" s="66" customFormat="1" x14ac:dyDescent="0.2">
      <c r="F205" s="67"/>
      <c r="G205" s="67"/>
      <c r="H205" s="67"/>
      <c r="I205" s="67"/>
      <c r="J205" s="67"/>
      <c r="K205" s="67"/>
      <c r="L205" s="67"/>
    </row>
    <row r="206" spans="6:12" s="66" customFormat="1" x14ac:dyDescent="0.2">
      <c r="F206" s="67"/>
      <c r="G206" s="67"/>
      <c r="H206" s="67"/>
      <c r="I206" s="67"/>
      <c r="J206" s="67"/>
      <c r="K206" s="67"/>
      <c r="L206" s="67"/>
    </row>
    <row r="207" spans="6:12" s="66" customFormat="1" x14ac:dyDescent="0.2">
      <c r="F207" s="67"/>
      <c r="G207" s="67"/>
      <c r="H207" s="67"/>
      <c r="I207" s="67"/>
      <c r="J207" s="67"/>
      <c r="K207" s="67"/>
      <c r="L207" s="67"/>
    </row>
    <row r="208" spans="6:12" s="66" customFormat="1" x14ac:dyDescent="0.2">
      <c r="F208" s="67"/>
      <c r="G208" s="67"/>
      <c r="H208" s="67"/>
      <c r="I208" s="67"/>
      <c r="J208" s="67"/>
      <c r="K208" s="67"/>
      <c r="L208" s="67"/>
    </row>
    <row r="209" spans="6:12" s="66" customFormat="1" x14ac:dyDescent="0.2">
      <c r="F209" s="67"/>
      <c r="G209" s="67"/>
      <c r="H209" s="67"/>
      <c r="I209" s="67"/>
      <c r="J209" s="67"/>
      <c r="K209" s="67"/>
      <c r="L209" s="67"/>
    </row>
    <row r="210" spans="6:12" s="66" customFormat="1" x14ac:dyDescent="0.2">
      <c r="F210" s="67"/>
      <c r="G210" s="67"/>
      <c r="H210" s="67"/>
      <c r="I210" s="67"/>
      <c r="J210" s="67"/>
      <c r="K210" s="67"/>
      <c r="L210" s="67"/>
    </row>
    <row r="211" spans="6:12" s="66" customFormat="1" x14ac:dyDescent="0.2">
      <c r="F211" s="67"/>
      <c r="G211" s="67"/>
      <c r="H211" s="67"/>
      <c r="I211" s="67"/>
      <c r="J211" s="67"/>
      <c r="K211" s="67"/>
      <c r="L211" s="67"/>
    </row>
    <row r="212" spans="6:12" s="66" customFormat="1" x14ac:dyDescent="0.2">
      <c r="F212" s="67"/>
      <c r="G212" s="67"/>
      <c r="H212" s="67"/>
      <c r="I212" s="67"/>
      <c r="J212" s="67"/>
      <c r="K212" s="67"/>
      <c r="L212" s="67"/>
    </row>
    <row r="213" spans="6:12" s="66" customFormat="1" x14ac:dyDescent="0.2">
      <c r="F213" s="67"/>
      <c r="G213" s="67"/>
      <c r="H213" s="67"/>
      <c r="I213" s="67"/>
      <c r="J213" s="67"/>
      <c r="K213" s="67"/>
      <c r="L213" s="67"/>
    </row>
    <row r="214" spans="6:12" s="66" customFormat="1" x14ac:dyDescent="0.2">
      <c r="F214" s="67"/>
      <c r="G214" s="67"/>
      <c r="H214" s="67"/>
      <c r="I214" s="67"/>
      <c r="J214" s="67"/>
      <c r="K214" s="67"/>
      <c r="L214" s="67"/>
    </row>
    <row r="215" spans="6:12" s="66" customFormat="1" x14ac:dyDescent="0.2">
      <c r="F215" s="67"/>
      <c r="G215" s="67"/>
      <c r="H215" s="67"/>
      <c r="I215" s="67"/>
      <c r="J215" s="67"/>
      <c r="K215" s="67"/>
      <c r="L215" s="67"/>
    </row>
    <row r="216" spans="6:12" s="66" customFormat="1" x14ac:dyDescent="0.2">
      <c r="F216" s="67"/>
      <c r="G216" s="67"/>
      <c r="H216" s="67"/>
      <c r="I216" s="67"/>
      <c r="J216" s="67"/>
      <c r="K216" s="67"/>
      <c r="L216" s="67"/>
    </row>
    <row r="217" spans="6:12" s="66" customFormat="1" x14ac:dyDescent="0.2">
      <c r="F217" s="67"/>
      <c r="G217" s="67"/>
      <c r="H217" s="67"/>
      <c r="I217" s="67"/>
      <c r="J217" s="67"/>
      <c r="K217" s="67"/>
      <c r="L217" s="67"/>
    </row>
    <row r="218" spans="6:12" s="66" customFormat="1" x14ac:dyDescent="0.2">
      <c r="F218" s="67"/>
      <c r="G218" s="67"/>
      <c r="H218" s="67"/>
      <c r="I218" s="67"/>
      <c r="J218" s="67"/>
      <c r="K218" s="67"/>
      <c r="L218" s="67"/>
    </row>
    <row r="219" spans="6:12" s="66" customFormat="1" x14ac:dyDescent="0.2">
      <c r="F219" s="67"/>
      <c r="G219" s="67"/>
      <c r="H219" s="67"/>
      <c r="I219" s="67"/>
      <c r="J219" s="67"/>
      <c r="K219" s="67"/>
      <c r="L219" s="67"/>
    </row>
    <row r="220" spans="6:12" s="66" customFormat="1" x14ac:dyDescent="0.2">
      <c r="F220" s="67"/>
      <c r="G220" s="67"/>
      <c r="H220" s="67"/>
      <c r="I220" s="67"/>
      <c r="J220" s="67"/>
      <c r="K220" s="67"/>
      <c r="L220" s="67"/>
    </row>
    <row r="221" spans="6:12" s="66" customFormat="1" x14ac:dyDescent="0.2">
      <c r="F221" s="67"/>
      <c r="G221" s="67"/>
      <c r="H221" s="67"/>
      <c r="I221" s="67"/>
      <c r="J221" s="67"/>
      <c r="K221" s="67"/>
      <c r="L221" s="67"/>
    </row>
    <row r="222" spans="6:12" s="66" customFormat="1" x14ac:dyDescent="0.2">
      <c r="F222" s="67"/>
      <c r="G222" s="67"/>
      <c r="H222" s="67"/>
      <c r="I222" s="67"/>
      <c r="J222" s="67"/>
      <c r="K222" s="67"/>
      <c r="L222" s="67"/>
    </row>
    <row r="223" spans="6:12" s="66" customFormat="1" x14ac:dyDescent="0.2">
      <c r="F223" s="67"/>
      <c r="G223" s="67"/>
      <c r="H223" s="67"/>
      <c r="I223" s="67"/>
      <c r="J223" s="67"/>
      <c r="K223" s="67"/>
      <c r="L223" s="67"/>
    </row>
    <row r="224" spans="6:12" s="66" customFormat="1" x14ac:dyDescent="0.2">
      <c r="F224" s="67"/>
      <c r="G224" s="67"/>
      <c r="H224" s="67"/>
      <c r="I224" s="67"/>
      <c r="J224" s="67"/>
      <c r="K224" s="67"/>
      <c r="L224" s="67"/>
    </row>
    <row r="225" spans="6:12" s="66" customFormat="1" x14ac:dyDescent="0.2">
      <c r="F225" s="67"/>
      <c r="G225" s="67"/>
      <c r="H225" s="67"/>
      <c r="I225" s="67"/>
      <c r="J225" s="67"/>
      <c r="K225" s="67"/>
      <c r="L225" s="67"/>
    </row>
    <row r="226" spans="6:12" s="66" customFormat="1" x14ac:dyDescent="0.2">
      <c r="F226" s="67"/>
      <c r="G226" s="67"/>
      <c r="H226" s="67"/>
      <c r="I226" s="67"/>
      <c r="J226" s="67"/>
      <c r="K226" s="67"/>
      <c r="L226" s="67"/>
    </row>
    <row r="227" spans="6:12" s="66" customFormat="1" x14ac:dyDescent="0.2">
      <c r="F227" s="67"/>
      <c r="G227" s="67"/>
      <c r="H227" s="67"/>
      <c r="I227" s="67"/>
      <c r="J227" s="67"/>
      <c r="K227" s="67"/>
      <c r="L227" s="67"/>
    </row>
    <row r="228" spans="6:12" s="66" customFormat="1" x14ac:dyDescent="0.2">
      <c r="F228" s="67"/>
      <c r="G228" s="67"/>
      <c r="H228" s="67"/>
      <c r="I228" s="67"/>
      <c r="J228" s="67"/>
      <c r="K228" s="67"/>
      <c r="L228" s="67"/>
    </row>
    <row r="229" spans="6:12" s="66" customFormat="1" x14ac:dyDescent="0.2">
      <c r="F229" s="67"/>
      <c r="G229" s="67"/>
      <c r="H229" s="67"/>
      <c r="I229" s="67"/>
      <c r="J229" s="67"/>
      <c r="K229" s="67"/>
      <c r="L229" s="67"/>
    </row>
    <row r="230" spans="6:12" s="66" customFormat="1" x14ac:dyDescent="0.2">
      <c r="F230" s="67"/>
      <c r="G230" s="67"/>
      <c r="H230" s="67"/>
      <c r="I230" s="67"/>
      <c r="J230" s="67"/>
      <c r="K230" s="67"/>
      <c r="L230" s="67"/>
    </row>
    <row r="231" spans="6:12" s="66" customFormat="1" x14ac:dyDescent="0.2">
      <c r="F231" s="67"/>
      <c r="G231" s="67"/>
      <c r="H231" s="67"/>
      <c r="I231" s="67"/>
      <c r="J231" s="67"/>
      <c r="K231" s="67"/>
      <c r="L231" s="67"/>
    </row>
    <row r="232" spans="6:12" s="66" customFormat="1" x14ac:dyDescent="0.2">
      <c r="F232" s="67"/>
      <c r="G232" s="67"/>
      <c r="H232" s="67"/>
      <c r="I232" s="67"/>
      <c r="J232" s="67"/>
      <c r="K232" s="67"/>
      <c r="L232" s="67"/>
    </row>
    <row r="233" spans="6:12" s="66" customFormat="1" x14ac:dyDescent="0.2">
      <c r="F233" s="67"/>
      <c r="G233" s="67"/>
      <c r="H233" s="67"/>
      <c r="I233" s="67"/>
      <c r="J233" s="67"/>
      <c r="K233" s="67"/>
      <c r="L233" s="67"/>
    </row>
    <row r="234" spans="6:12" s="66" customFormat="1" x14ac:dyDescent="0.2">
      <c r="F234" s="67"/>
      <c r="G234" s="67"/>
      <c r="H234" s="67"/>
      <c r="I234" s="67"/>
      <c r="J234" s="67"/>
      <c r="K234" s="67"/>
      <c r="L234" s="67"/>
    </row>
    <row r="235" spans="6:12" s="66" customFormat="1" x14ac:dyDescent="0.2">
      <c r="F235" s="67"/>
      <c r="G235" s="67"/>
      <c r="H235" s="67"/>
      <c r="I235" s="67"/>
      <c r="J235" s="67"/>
      <c r="K235" s="67"/>
      <c r="L235" s="67"/>
    </row>
    <row r="236" spans="6:12" s="66" customFormat="1" x14ac:dyDescent="0.2">
      <c r="F236" s="67"/>
      <c r="G236" s="67"/>
      <c r="H236" s="67"/>
      <c r="I236" s="67"/>
      <c r="J236" s="67"/>
      <c r="K236" s="67"/>
      <c r="L236" s="67"/>
    </row>
    <row r="237" spans="6:12" s="66" customFormat="1" x14ac:dyDescent="0.2">
      <c r="F237" s="67"/>
      <c r="G237" s="67"/>
      <c r="H237" s="67"/>
      <c r="I237" s="67"/>
      <c r="J237" s="67"/>
      <c r="K237" s="67"/>
      <c r="L237" s="67"/>
    </row>
    <row r="238" spans="6:12" s="66" customFormat="1" x14ac:dyDescent="0.2">
      <c r="F238" s="67"/>
      <c r="G238" s="67"/>
      <c r="H238" s="67"/>
      <c r="I238" s="67"/>
      <c r="J238" s="67"/>
      <c r="K238" s="67"/>
      <c r="L238" s="67"/>
    </row>
    <row r="239" spans="6:12" s="66" customFormat="1" x14ac:dyDescent="0.2">
      <c r="F239" s="67"/>
      <c r="G239" s="67"/>
      <c r="H239" s="67"/>
      <c r="I239" s="67"/>
      <c r="J239" s="67"/>
      <c r="K239" s="67"/>
      <c r="L239" s="67"/>
    </row>
    <row r="240" spans="6:12" s="66" customFormat="1" x14ac:dyDescent="0.2">
      <c r="F240" s="67"/>
      <c r="G240" s="67"/>
      <c r="H240" s="67"/>
      <c r="I240" s="67"/>
      <c r="J240" s="67"/>
      <c r="K240" s="67"/>
      <c r="L240" s="67"/>
    </row>
    <row r="241" spans="6:12" s="66" customFormat="1" x14ac:dyDescent="0.2">
      <c r="F241" s="67"/>
      <c r="G241" s="67"/>
      <c r="H241" s="67"/>
      <c r="I241" s="67"/>
      <c r="J241" s="67"/>
      <c r="K241" s="67"/>
      <c r="L241" s="67"/>
    </row>
    <row r="242" spans="6:12" s="66" customFormat="1" x14ac:dyDescent="0.2">
      <c r="F242" s="67"/>
      <c r="G242" s="67"/>
      <c r="H242" s="67"/>
      <c r="I242" s="67"/>
      <c r="J242" s="67"/>
      <c r="K242" s="67"/>
      <c r="L242" s="67"/>
    </row>
    <row r="243" spans="6:12" s="66" customFormat="1" x14ac:dyDescent="0.2">
      <c r="F243" s="67"/>
      <c r="G243" s="67"/>
      <c r="H243" s="67"/>
      <c r="I243" s="67"/>
      <c r="J243" s="67"/>
      <c r="K243" s="67"/>
      <c r="L243" s="67"/>
    </row>
  </sheetData>
  <sheetProtection sheet="1" objects="1" scenarios="1" formatCells="0" formatColumns="0" formatRows="0"/>
  <autoFilter ref="A1:Z47" xr:uid="{00000000-0001-0000-03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sortState xmlns:xlrd2="http://schemas.microsoft.com/office/spreadsheetml/2017/richdata2" ref="A4:Z47">
    <sortCondition ref="A3:A47"/>
    <sortCondition ref="B3:B47"/>
    <sortCondition ref="C3:C47"/>
    <sortCondition ref="D3:D47" customList="Dermal,Ingestion,Inhalation,Aggregate"/>
    <sortCondition ref="E3:E47" customList="High,Med,Low"/>
  </sortState>
  <mergeCells count="8">
    <mergeCell ref="M1:S1"/>
    <mergeCell ref="T1:Z1"/>
    <mergeCell ref="A1:A2"/>
    <mergeCell ref="B1:B2"/>
    <mergeCell ref="C1:C2"/>
    <mergeCell ref="D1:D2"/>
    <mergeCell ref="E1:E2"/>
    <mergeCell ref="F1:L1"/>
  </mergeCells>
  <conditionalFormatting sqref="T3:Z47">
    <cfRule type="cellIs" dxfId="3" priority="1" operator="lessThan">
      <formula>30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Z11"/>
  <sheetViews>
    <sheetView zoomScaleNormal="100" workbookViewId="0">
      <selection activeCell="D5" sqref="D5"/>
    </sheetView>
  </sheetViews>
  <sheetFormatPr defaultColWidth="8.7109375" defaultRowHeight="12.75" x14ac:dyDescent="0.2"/>
  <cols>
    <col min="1" max="7" width="8.7109375" style="2"/>
    <col min="8" max="8" width="11.28515625" style="2" customWidth="1"/>
    <col min="9" max="14" width="8.7109375" style="2"/>
    <col min="15" max="15" width="12.28515625" style="2" customWidth="1"/>
    <col min="16" max="19" width="8.7109375" style="2"/>
    <col min="20" max="21" width="9.42578125" style="2" bestFit="1" customWidth="1"/>
    <col min="22" max="22" width="13.42578125" style="2" customWidth="1"/>
    <col min="23" max="26" width="10.42578125" style="2" bestFit="1" customWidth="1"/>
    <col min="27" max="16384" width="8.7109375" style="2"/>
  </cols>
  <sheetData>
    <row r="1" spans="1:26" x14ac:dyDescent="0.2">
      <c r="A1" s="49" t="s">
        <v>25</v>
      </c>
      <c r="B1" s="51" t="s">
        <v>26</v>
      </c>
      <c r="C1" s="51" t="s">
        <v>27</v>
      </c>
      <c r="D1" s="53" t="s">
        <v>28</v>
      </c>
      <c r="E1" s="51" t="s">
        <v>29</v>
      </c>
      <c r="F1" s="55" t="s">
        <v>55</v>
      </c>
      <c r="G1" s="55"/>
      <c r="H1" s="55"/>
      <c r="I1" s="55"/>
      <c r="J1" s="55"/>
      <c r="K1" s="55"/>
      <c r="L1" s="56"/>
      <c r="M1" s="47" t="s">
        <v>56</v>
      </c>
      <c r="N1" s="47"/>
      <c r="O1" s="47"/>
      <c r="P1" s="47"/>
      <c r="Q1" s="47"/>
      <c r="R1" s="47"/>
      <c r="S1" s="47"/>
      <c r="T1" s="48" t="s">
        <v>66</v>
      </c>
      <c r="U1" s="48"/>
      <c r="V1" s="48"/>
      <c r="W1" s="48"/>
      <c r="X1" s="48"/>
      <c r="Y1" s="48"/>
      <c r="Z1" s="48"/>
    </row>
    <row r="2" spans="1:26" s="1" customFormat="1" ht="25.5" x14ac:dyDescent="0.2">
      <c r="A2" s="50"/>
      <c r="B2" s="52"/>
      <c r="C2" s="52"/>
      <c r="D2" s="54"/>
      <c r="E2" s="52"/>
      <c r="F2" s="32" t="s">
        <v>32</v>
      </c>
      <c r="G2" s="32" t="s">
        <v>33</v>
      </c>
      <c r="H2" s="32" t="s">
        <v>34</v>
      </c>
      <c r="I2" s="32" t="s">
        <v>35</v>
      </c>
      <c r="J2" s="32" t="s">
        <v>36</v>
      </c>
      <c r="K2" s="32" t="s">
        <v>37</v>
      </c>
      <c r="L2" s="32" t="s">
        <v>38</v>
      </c>
      <c r="M2" s="16" t="s">
        <v>32</v>
      </c>
      <c r="N2" s="16" t="s">
        <v>33</v>
      </c>
      <c r="O2" s="16" t="s">
        <v>34</v>
      </c>
      <c r="P2" s="16" t="s">
        <v>35</v>
      </c>
      <c r="Q2" s="16" t="s">
        <v>36</v>
      </c>
      <c r="R2" s="16" t="s">
        <v>37</v>
      </c>
      <c r="S2" s="17" t="s">
        <v>38</v>
      </c>
      <c r="T2" s="18" t="s">
        <v>32</v>
      </c>
      <c r="U2" s="18" t="s">
        <v>33</v>
      </c>
      <c r="V2" s="18" t="s">
        <v>34</v>
      </c>
      <c r="W2" s="18" t="s">
        <v>35</v>
      </c>
      <c r="X2" s="18" t="s">
        <v>36</v>
      </c>
      <c r="Y2" s="18" t="s">
        <v>37</v>
      </c>
      <c r="Z2" s="19" t="s">
        <v>38</v>
      </c>
    </row>
    <row r="3" spans="1:26" x14ac:dyDescent="0.2">
      <c r="A3" s="2" t="s">
        <v>39</v>
      </c>
      <c r="B3" s="2" t="s">
        <v>39</v>
      </c>
      <c r="C3" s="2" t="s">
        <v>48</v>
      </c>
      <c r="D3" s="2" t="s">
        <v>41</v>
      </c>
      <c r="E3" s="2" t="s">
        <v>42</v>
      </c>
      <c r="F3" s="3" t="s">
        <v>43</v>
      </c>
      <c r="G3" s="3" t="s">
        <v>43</v>
      </c>
      <c r="H3" s="3" t="s">
        <v>43</v>
      </c>
      <c r="I3" s="3" t="s">
        <v>43</v>
      </c>
      <c r="J3" s="5">
        <v>1.4401598730587011E-2</v>
      </c>
      <c r="K3" s="5">
        <v>1.317017711349306E-2</v>
      </c>
      <c r="L3" s="5">
        <v>1.4074093792369E-2</v>
      </c>
      <c r="M3" s="21" t="s">
        <v>43</v>
      </c>
      <c r="N3" s="21" t="s">
        <v>43</v>
      </c>
      <c r="O3" s="21" t="s">
        <v>43</v>
      </c>
      <c r="P3" s="21" t="s">
        <v>43</v>
      </c>
      <c r="Q3" s="5">
        <f>POD!$D$5/J3</f>
        <v>166648.16489454958</v>
      </c>
      <c r="R3" s="5">
        <f>POD!$D$5/K3</f>
        <v>182229.89556770356</v>
      </c>
      <c r="S3" s="5">
        <f>POD!$D$5/L3</f>
        <v>170526.07687617405</v>
      </c>
      <c r="T3" s="22" t="s">
        <v>43</v>
      </c>
      <c r="U3" s="22" t="s">
        <v>43</v>
      </c>
      <c r="V3" s="22" t="s">
        <v>43</v>
      </c>
      <c r="W3" s="22" t="s">
        <v>43</v>
      </c>
      <c r="X3" s="23">
        <v>170000</v>
      </c>
      <c r="Y3" s="23">
        <v>180000</v>
      </c>
      <c r="Z3" s="23">
        <v>170000</v>
      </c>
    </row>
    <row r="4" spans="1:26" x14ac:dyDescent="0.2">
      <c r="A4" s="2" t="s">
        <v>39</v>
      </c>
      <c r="B4" s="2" t="s">
        <v>39</v>
      </c>
      <c r="C4" s="2" t="s">
        <v>48</v>
      </c>
      <c r="D4" s="2" t="s">
        <v>41</v>
      </c>
      <c r="E4" s="2" t="s">
        <v>44</v>
      </c>
      <c r="F4" s="3" t="s">
        <v>43</v>
      </c>
      <c r="G4" s="3" t="s">
        <v>43</v>
      </c>
      <c r="H4" s="3" t="s">
        <v>43</v>
      </c>
      <c r="I4" s="3" t="s">
        <v>43</v>
      </c>
      <c r="J4" s="5">
        <v>1.0183468122325651E-2</v>
      </c>
      <c r="K4" s="5">
        <v>9.3127215463788167E-3</v>
      </c>
      <c r="L4" s="5">
        <v>9.9518871596396153E-3</v>
      </c>
      <c r="M4" s="21" t="s">
        <v>43</v>
      </c>
      <c r="N4" s="21" t="s">
        <v>43</v>
      </c>
      <c r="O4" s="21" t="s">
        <v>43</v>
      </c>
      <c r="P4" s="21" t="s">
        <v>43</v>
      </c>
      <c r="Q4" s="5">
        <f>POD!$D$5/J4</f>
        <v>235676.09493845989</v>
      </c>
      <c r="R4" s="5">
        <f>POD!$D$5/K4</f>
        <v>257711.98978167906</v>
      </c>
      <c r="S4" s="5">
        <f>POD!$D$5/L4</f>
        <v>241160.29065656231</v>
      </c>
      <c r="T4" s="22" t="s">
        <v>43</v>
      </c>
      <c r="U4" s="22" t="s">
        <v>43</v>
      </c>
      <c r="V4" s="22" t="s">
        <v>43</v>
      </c>
      <c r="W4" s="22" t="s">
        <v>43</v>
      </c>
      <c r="X4" s="23">
        <v>240000</v>
      </c>
      <c r="Y4" s="23">
        <v>260000</v>
      </c>
      <c r="Z4" s="23">
        <v>240000</v>
      </c>
    </row>
    <row r="5" spans="1:26" x14ac:dyDescent="0.2">
      <c r="A5" s="2" t="s">
        <v>39</v>
      </c>
      <c r="B5" s="2" t="s">
        <v>39</v>
      </c>
      <c r="C5" s="2" t="s">
        <v>48</v>
      </c>
      <c r="D5" s="2" t="s">
        <v>41</v>
      </c>
      <c r="E5" s="2" t="s">
        <v>45</v>
      </c>
      <c r="F5" s="3" t="s">
        <v>43</v>
      </c>
      <c r="G5" s="3" t="s">
        <v>43</v>
      </c>
      <c r="H5" s="3" t="s">
        <v>43</v>
      </c>
      <c r="I5" s="3" t="s">
        <v>43</v>
      </c>
      <c r="J5" s="5">
        <v>7.2007993652935063E-3</v>
      </c>
      <c r="K5" s="5">
        <v>6.5850885567465293E-3</v>
      </c>
      <c r="L5" s="5">
        <v>7.0370468961844989E-3</v>
      </c>
      <c r="M5" s="21" t="s">
        <v>43</v>
      </c>
      <c r="N5" s="21" t="s">
        <v>43</v>
      </c>
      <c r="O5" s="21" t="s">
        <v>43</v>
      </c>
      <c r="P5" s="21" t="s">
        <v>43</v>
      </c>
      <c r="Q5" s="5">
        <f>POD!$D$5/J5</f>
        <v>333296.32978909911</v>
      </c>
      <c r="R5" s="5">
        <f>POD!$D$5/K5</f>
        <v>364459.79113540717</v>
      </c>
      <c r="S5" s="5">
        <f>POD!$D$5/L5</f>
        <v>341052.15375234815</v>
      </c>
      <c r="T5" s="22" t="s">
        <v>43</v>
      </c>
      <c r="U5" s="22" t="s">
        <v>43</v>
      </c>
      <c r="V5" s="22" t="s">
        <v>43</v>
      </c>
      <c r="W5" s="22" t="s">
        <v>43</v>
      </c>
      <c r="X5" s="23">
        <v>330000</v>
      </c>
      <c r="Y5" s="23">
        <v>360000</v>
      </c>
      <c r="Z5" s="23">
        <v>340000</v>
      </c>
    </row>
    <row r="6" spans="1:26" x14ac:dyDescent="0.2">
      <c r="A6" s="2" t="s">
        <v>39</v>
      </c>
      <c r="B6" s="2" t="s">
        <v>39</v>
      </c>
      <c r="C6" s="2" t="s">
        <v>48</v>
      </c>
      <c r="D6" s="2" t="s">
        <v>46</v>
      </c>
      <c r="E6" s="2" t="s">
        <v>42</v>
      </c>
      <c r="F6" s="3" t="s">
        <v>43</v>
      </c>
      <c r="G6" s="3" t="s">
        <v>43</v>
      </c>
      <c r="H6" s="3" t="s">
        <v>43</v>
      </c>
      <c r="I6" s="3" t="s">
        <v>43</v>
      </c>
      <c r="J6" s="3" t="s">
        <v>43</v>
      </c>
      <c r="K6" s="3" t="s">
        <v>43</v>
      </c>
      <c r="L6" s="3" t="s">
        <v>43</v>
      </c>
      <c r="M6" s="21" t="s">
        <v>43</v>
      </c>
      <c r="N6" s="21" t="s">
        <v>43</v>
      </c>
      <c r="O6" s="21" t="s">
        <v>43</v>
      </c>
      <c r="P6" s="21" t="s">
        <v>43</v>
      </c>
      <c r="Q6" s="21" t="s">
        <v>43</v>
      </c>
      <c r="R6" s="21" t="s">
        <v>43</v>
      </c>
      <c r="S6" s="21" t="s">
        <v>43</v>
      </c>
      <c r="T6" s="22" t="s">
        <v>43</v>
      </c>
      <c r="U6" s="22" t="s">
        <v>43</v>
      </c>
      <c r="V6" s="22" t="s">
        <v>43</v>
      </c>
      <c r="W6" s="22" t="s">
        <v>43</v>
      </c>
      <c r="X6" s="22" t="s">
        <v>43</v>
      </c>
      <c r="Y6" s="22" t="s">
        <v>43</v>
      </c>
      <c r="Z6" s="22" t="s">
        <v>43</v>
      </c>
    </row>
    <row r="7" spans="1:26" x14ac:dyDescent="0.2">
      <c r="A7" s="2" t="s">
        <v>39</v>
      </c>
      <c r="B7" s="2" t="s">
        <v>39</v>
      </c>
      <c r="C7" s="2" t="s">
        <v>48</v>
      </c>
      <c r="D7" s="2" t="s">
        <v>46</v>
      </c>
      <c r="E7" s="2" t="s">
        <v>44</v>
      </c>
      <c r="F7" s="3" t="s">
        <v>43</v>
      </c>
      <c r="G7" s="3" t="s">
        <v>43</v>
      </c>
      <c r="H7" s="3" t="s">
        <v>43</v>
      </c>
      <c r="I7" s="3" t="s">
        <v>43</v>
      </c>
      <c r="J7" s="3" t="s">
        <v>43</v>
      </c>
      <c r="K7" s="3" t="s">
        <v>43</v>
      </c>
      <c r="L7" s="3" t="s">
        <v>43</v>
      </c>
      <c r="M7" s="21" t="s">
        <v>43</v>
      </c>
      <c r="N7" s="21" t="s">
        <v>43</v>
      </c>
      <c r="O7" s="21" t="s">
        <v>43</v>
      </c>
      <c r="P7" s="21" t="s">
        <v>43</v>
      </c>
      <c r="Q7" s="21" t="s">
        <v>43</v>
      </c>
      <c r="R7" s="21" t="s">
        <v>43</v>
      </c>
      <c r="S7" s="21" t="s">
        <v>43</v>
      </c>
      <c r="T7" s="22" t="s">
        <v>43</v>
      </c>
      <c r="U7" s="22" t="s">
        <v>43</v>
      </c>
      <c r="V7" s="22" t="s">
        <v>43</v>
      </c>
      <c r="W7" s="22" t="s">
        <v>43</v>
      </c>
      <c r="X7" s="22" t="s">
        <v>43</v>
      </c>
      <c r="Y7" s="22" t="s">
        <v>43</v>
      </c>
      <c r="Z7" s="22" t="s">
        <v>43</v>
      </c>
    </row>
    <row r="8" spans="1:26" x14ac:dyDescent="0.2">
      <c r="A8" s="2" t="s">
        <v>39</v>
      </c>
      <c r="B8" s="2" t="s">
        <v>39</v>
      </c>
      <c r="C8" s="2" t="s">
        <v>48</v>
      </c>
      <c r="D8" s="2" t="s">
        <v>46</v>
      </c>
      <c r="E8" s="2" t="s">
        <v>45</v>
      </c>
      <c r="F8" s="3" t="s">
        <v>43</v>
      </c>
      <c r="G8" s="3" t="s">
        <v>43</v>
      </c>
      <c r="H8" s="3" t="s">
        <v>43</v>
      </c>
      <c r="I8" s="3" t="s">
        <v>43</v>
      </c>
      <c r="J8" s="3" t="s">
        <v>43</v>
      </c>
      <c r="K8" s="3" t="s">
        <v>43</v>
      </c>
      <c r="L8" s="3" t="s">
        <v>43</v>
      </c>
      <c r="M8" s="21" t="s">
        <v>43</v>
      </c>
      <c r="N8" s="21" t="s">
        <v>43</v>
      </c>
      <c r="O8" s="21" t="s">
        <v>43</v>
      </c>
      <c r="P8" s="21" t="s">
        <v>43</v>
      </c>
      <c r="Q8" s="21" t="s">
        <v>43</v>
      </c>
      <c r="R8" s="21" t="s">
        <v>43</v>
      </c>
      <c r="S8" s="21" t="s">
        <v>43</v>
      </c>
      <c r="T8" s="22" t="s">
        <v>43</v>
      </c>
      <c r="U8" s="22" t="s">
        <v>43</v>
      </c>
      <c r="V8" s="22" t="s">
        <v>43</v>
      </c>
      <c r="W8" s="22" t="s">
        <v>43</v>
      </c>
      <c r="X8" s="22" t="s">
        <v>43</v>
      </c>
      <c r="Y8" s="22" t="s">
        <v>43</v>
      </c>
      <c r="Z8" s="22" t="s">
        <v>43</v>
      </c>
    </row>
    <row r="9" spans="1:26" x14ac:dyDescent="0.2">
      <c r="A9" s="2" t="s">
        <v>39</v>
      </c>
      <c r="B9" s="2" t="s">
        <v>39</v>
      </c>
      <c r="C9" s="2" t="s">
        <v>48</v>
      </c>
      <c r="D9" s="2" t="s">
        <v>47</v>
      </c>
      <c r="E9" s="2" t="s">
        <v>42</v>
      </c>
      <c r="F9" s="5">
        <v>8.0939979065609863E-3</v>
      </c>
      <c r="G9" s="5">
        <v>7.6247806366154204E-3</v>
      </c>
      <c r="H9" s="5">
        <v>6.1982087755712446E-3</v>
      </c>
      <c r="I9" s="5">
        <v>4.3159135678955216E-3</v>
      </c>
      <c r="J9" s="5">
        <v>3.7039405940758551E-3</v>
      </c>
      <c r="K9" s="5">
        <v>3.0832217908764912E-3</v>
      </c>
      <c r="L9" s="5">
        <v>2.5364336226825221E-3</v>
      </c>
      <c r="M9" s="5">
        <f>POD!$D$5/F9</f>
        <v>296516.0144228061</v>
      </c>
      <c r="N9" s="5">
        <f>POD!$D$5/G9</f>
        <v>314763.15377190197</v>
      </c>
      <c r="O9" s="5">
        <f>POD!$D$5/H9</f>
        <v>387208.64154480002</v>
      </c>
      <c r="P9" s="5">
        <f>POD!$D$5/I9</f>
        <v>556081.57166369341</v>
      </c>
      <c r="Q9" s="5">
        <f>POD!$D$5/J9</f>
        <v>647958.55631124333</v>
      </c>
      <c r="R9" s="5">
        <f>POD!$D$5/K9</f>
        <v>778406.53796032409</v>
      </c>
      <c r="S9" s="5">
        <f>POD!$D$5/L9</f>
        <v>946210.45019178127</v>
      </c>
      <c r="T9" s="23">
        <v>300000</v>
      </c>
      <c r="U9" s="23">
        <v>310000</v>
      </c>
      <c r="V9" s="23">
        <v>390000</v>
      </c>
      <c r="W9" s="23">
        <v>560000</v>
      </c>
      <c r="X9" s="23">
        <v>650000</v>
      </c>
      <c r="Y9" s="23">
        <v>780000</v>
      </c>
      <c r="Z9" s="23">
        <v>950000</v>
      </c>
    </row>
    <row r="10" spans="1:26" x14ac:dyDescent="0.2">
      <c r="A10" s="2" t="s">
        <v>39</v>
      </c>
      <c r="B10" s="2" t="s">
        <v>39</v>
      </c>
      <c r="C10" s="2" t="s">
        <v>48</v>
      </c>
      <c r="D10" s="2" t="s">
        <v>47</v>
      </c>
      <c r="E10" s="2" t="s">
        <v>44</v>
      </c>
      <c r="F10" s="5">
        <v>2.9527930117059552E-3</v>
      </c>
      <c r="G10" s="5">
        <v>2.7816166052302481E-3</v>
      </c>
      <c r="H10" s="5">
        <v>2.261185111348458E-3</v>
      </c>
      <c r="I10" s="5">
        <v>1.574499965224668E-3</v>
      </c>
      <c r="J10" s="5">
        <v>1.210934326958262E-3</v>
      </c>
      <c r="K10" s="5">
        <v>1.024441051164333E-3</v>
      </c>
      <c r="L10" s="5">
        <v>8.3107881938264806E-4</v>
      </c>
      <c r="M10" s="5">
        <f>POD!$D$5/F10</f>
        <v>812789.78597061126</v>
      </c>
      <c r="N10" s="5">
        <f>POD!$D$5/G10</f>
        <v>862807.61895341799</v>
      </c>
      <c r="O10" s="5">
        <f>POD!$D$5/H10</f>
        <v>1061390.324903015</v>
      </c>
      <c r="P10" s="5">
        <f>POD!$D$5/I10</f>
        <v>1524293.4601510391</v>
      </c>
      <c r="Q10" s="5">
        <f>POD!$D$5/J10</f>
        <v>1981940.67718647</v>
      </c>
      <c r="R10" s="5">
        <f>POD!$D$5/K10</f>
        <v>2342740.9486102392</v>
      </c>
      <c r="S10" s="5">
        <f>POD!$D$5/L10</f>
        <v>2887812.7369228308</v>
      </c>
      <c r="T10" s="23">
        <v>810000</v>
      </c>
      <c r="U10" s="23">
        <v>860000</v>
      </c>
      <c r="V10" s="23">
        <v>1100000</v>
      </c>
      <c r="W10" s="23">
        <v>1500000</v>
      </c>
      <c r="X10" s="23">
        <v>2000000</v>
      </c>
      <c r="Y10" s="23">
        <v>2300000</v>
      </c>
      <c r="Z10" s="23">
        <v>2900000</v>
      </c>
    </row>
    <row r="11" spans="1:26" x14ac:dyDescent="0.2">
      <c r="A11" s="2" t="s">
        <v>39</v>
      </c>
      <c r="B11" s="2" t="s">
        <v>39</v>
      </c>
      <c r="C11" s="2" t="s">
        <v>48</v>
      </c>
      <c r="D11" s="2" t="s">
        <v>47</v>
      </c>
      <c r="E11" s="2" t="s">
        <v>45</v>
      </c>
      <c r="F11" s="5">
        <v>4.2966753026843409E-4</v>
      </c>
      <c r="G11" s="5">
        <v>4.0475926764417698E-4</v>
      </c>
      <c r="H11" s="5">
        <v>3.2903011434300838E-4</v>
      </c>
      <c r="I11" s="5">
        <v>2.291090194212323E-4</v>
      </c>
      <c r="J11" s="5">
        <v>1.815819414337141E-4</v>
      </c>
      <c r="K11" s="5">
        <v>1.5484131506874081E-4</v>
      </c>
      <c r="L11" s="5">
        <v>1.2475885413826279E-4</v>
      </c>
      <c r="M11" s="5">
        <f>POD!$D$5/F11</f>
        <v>5585714.1415843172</v>
      </c>
      <c r="N11" s="5">
        <f>POD!$D$5/G11</f>
        <v>5929450.3964510458</v>
      </c>
      <c r="O11" s="5">
        <f>POD!$D$5/H11</f>
        <v>7294165.1702373968</v>
      </c>
      <c r="P11" s="5">
        <f>POD!$D$5/I11</f>
        <v>10475362.367063511</v>
      </c>
      <c r="Q11" s="5">
        <f>POD!$D$5/J11</f>
        <v>13217173.365646122</v>
      </c>
      <c r="R11" s="5">
        <f>POD!$D$5/K11</f>
        <v>15499739.193861376</v>
      </c>
      <c r="S11" s="5">
        <f>POD!$D$5/L11</f>
        <v>19237111.598830678</v>
      </c>
      <c r="T11" s="23">
        <v>5600000</v>
      </c>
      <c r="U11" s="23">
        <v>5900000</v>
      </c>
      <c r="V11" s="23">
        <v>7300000</v>
      </c>
      <c r="W11" s="23">
        <v>10000000</v>
      </c>
      <c r="X11" s="23">
        <v>13000000</v>
      </c>
      <c r="Y11" s="23">
        <v>15000000</v>
      </c>
      <c r="Z11" s="23">
        <v>19000000</v>
      </c>
    </row>
  </sheetData>
  <sheetProtection sheet="1" objects="1" scenarios="1" formatCells="0" formatColumns="0" formatRows="0"/>
  <sortState xmlns:xlrd2="http://schemas.microsoft.com/office/spreadsheetml/2017/richdata2" ref="A4:Z11">
    <sortCondition ref="A3:A11"/>
    <sortCondition ref="B3:B11"/>
    <sortCondition ref="C3:C11"/>
    <sortCondition ref="D3:D11" customList="Dermal,Ingestion,Inhalation,Aggregate"/>
    <sortCondition ref="E3:E11" customList="High,Med,Low"/>
  </sortState>
  <mergeCells count="8">
    <mergeCell ref="M1:S1"/>
    <mergeCell ref="T1:Z1"/>
    <mergeCell ref="A1:A2"/>
    <mergeCell ref="B1:B2"/>
    <mergeCell ref="C1:C2"/>
    <mergeCell ref="D1:D2"/>
    <mergeCell ref="E1:E2"/>
    <mergeCell ref="F1:L1"/>
  </mergeCells>
  <conditionalFormatting sqref="T3:Z11">
    <cfRule type="cellIs" dxfId="2" priority="1" operator="lessThan">
      <formula>30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Z38"/>
  <sheetViews>
    <sheetView zoomScaleNormal="100" workbookViewId="0">
      <selection activeCell="D25" sqref="D25"/>
    </sheetView>
  </sheetViews>
  <sheetFormatPr defaultColWidth="8.7109375" defaultRowHeight="12.75" x14ac:dyDescent="0.2"/>
  <cols>
    <col min="1" max="1" width="27" style="2" customWidth="1"/>
    <col min="2" max="2" width="25.140625" style="2" customWidth="1"/>
    <col min="3" max="3" width="24.5703125" style="2" customWidth="1"/>
    <col min="4" max="7" width="8.7109375" style="2"/>
    <col min="8" max="8" width="12" style="2" customWidth="1"/>
    <col min="9" max="14" width="8.7109375" style="2"/>
    <col min="15" max="15" width="12.28515625" style="2" customWidth="1"/>
    <col min="16" max="19" width="8.7109375" style="2"/>
    <col min="20" max="21" width="9.42578125" style="2" bestFit="1" customWidth="1"/>
    <col min="22" max="22" width="11.42578125" style="2" customWidth="1"/>
    <col min="23" max="25" width="10.42578125" style="2" bestFit="1" customWidth="1"/>
    <col min="26" max="26" width="11.28515625" style="2" bestFit="1" customWidth="1"/>
    <col min="27" max="16384" width="8.7109375" style="2"/>
  </cols>
  <sheetData>
    <row r="1" spans="1:26" x14ac:dyDescent="0.2">
      <c r="A1" s="49" t="s">
        <v>25</v>
      </c>
      <c r="B1" s="51" t="s">
        <v>26</v>
      </c>
      <c r="C1" s="51" t="s">
        <v>27</v>
      </c>
      <c r="D1" s="53" t="s">
        <v>28</v>
      </c>
      <c r="E1" s="51" t="s">
        <v>29</v>
      </c>
      <c r="F1" s="55" t="s">
        <v>57</v>
      </c>
      <c r="G1" s="55"/>
      <c r="H1" s="55"/>
      <c r="I1" s="55"/>
      <c r="J1" s="55"/>
      <c r="K1" s="55"/>
      <c r="L1" s="56"/>
      <c r="M1" s="47" t="s">
        <v>58</v>
      </c>
      <c r="N1" s="47"/>
      <c r="O1" s="47"/>
      <c r="P1" s="47"/>
      <c r="Q1" s="47"/>
      <c r="R1" s="47"/>
      <c r="S1" s="47"/>
      <c r="T1" s="48" t="s">
        <v>66</v>
      </c>
      <c r="U1" s="48"/>
      <c r="V1" s="48"/>
      <c r="W1" s="48"/>
      <c r="X1" s="48"/>
      <c r="Y1" s="48"/>
      <c r="Z1" s="48"/>
    </row>
    <row r="2" spans="1:26" s="1" customFormat="1" ht="25.5" x14ac:dyDescent="0.2">
      <c r="A2" s="50"/>
      <c r="B2" s="52"/>
      <c r="C2" s="52"/>
      <c r="D2" s="54"/>
      <c r="E2" s="52"/>
      <c r="F2" s="32" t="s">
        <v>32</v>
      </c>
      <c r="G2" s="32" t="s">
        <v>33</v>
      </c>
      <c r="H2" s="32" t="s">
        <v>34</v>
      </c>
      <c r="I2" s="32" t="s">
        <v>35</v>
      </c>
      <c r="J2" s="32" t="s">
        <v>36</v>
      </c>
      <c r="K2" s="32" t="s">
        <v>37</v>
      </c>
      <c r="L2" s="32" t="s">
        <v>38</v>
      </c>
      <c r="M2" s="16" t="s">
        <v>32</v>
      </c>
      <c r="N2" s="16" t="s">
        <v>33</v>
      </c>
      <c r="O2" s="16" t="s">
        <v>34</v>
      </c>
      <c r="P2" s="16" t="s">
        <v>35</v>
      </c>
      <c r="Q2" s="16" t="s">
        <v>36</v>
      </c>
      <c r="R2" s="16" t="s">
        <v>37</v>
      </c>
      <c r="S2" s="17" t="s">
        <v>38</v>
      </c>
      <c r="T2" s="18" t="s">
        <v>32</v>
      </c>
      <c r="U2" s="18" t="s">
        <v>33</v>
      </c>
      <c r="V2" s="18" t="s">
        <v>34</v>
      </c>
      <c r="W2" s="18" t="s">
        <v>35</v>
      </c>
      <c r="X2" s="18" t="s">
        <v>36</v>
      </c>
      <c r="Y2" s="18" t="s">
        <v>37</v>
      </c>
      <c r="Z2" s="19" t="s">
        <v>38</v>
      </c>
    </row>
    <row r="3" spans="1:26" x14ac:dyDescent="0.2">
      <c r="A3" s="2" t="s">
        <v>39</v>
      </c>
      <c r="B3" s="2" t="s">
        <v>39</v>
      </c>
      <c r="C3" s="2" t="s">
        <v>40</v>
      </c>
      <c r="D3" s="2" t="s">
        <v>41</v>
      </c>
      <c r="E3" s="2" t="s">
        <v>42</v>
      </c>
      <c r="F3" s="3" t="s">
        <v>43</v>
      </c>
      <c r="G3" s="3" t="s">
        <v>43</v>
      </c>
      <c r="H3" s="3" t="s">
        <v>43</v>
      </c>
      <c r="I3" s="3" t="s">
        <v>43</v>
      </c>
      <c r="J3" s="5">
        <v>2.1761931877846599E-2</v>
      </c>
      <c r="K3" s="5">
        <v>1.99011583730835E-2</v>
      </c>
      <c r="L3" s="5">
        <v>2.1267046532928491E-2</v>
      </c>
      <c r="M3" s="3" t="s">
        <v>43</v>
      </c>
      <c r="N3" s="3" t="s">
        <v>43</v>
      </c>
      <c r="O3" s="3" t="s">
        <v>43</v>
      </c>
      <c r="P3" s="3" t="s">
        <v>43</v>
      </c>
      <c r="Q3" s="5">
        <f>POD!$D$5/J3</f>
        <v>110284.32647761263</v>
      </c>
      <c r="R3" s="5">
        <f>POD!$D$5/K3</f>
        <v>120595.99521834981</v>
      </c>
      <c r="S3" s="5">
        <f>POD!$D$5/L3</f>
        <v>112850.64883287853</v>
      </c>
      <c r="T3" s="22" t="s">
        <v>43</v>
      </c>
      <c r="U3" s="22" t="s">
        <v>43</v>
      </c>
      <c r="V3" s="22" t="s">
        <v>43</v>
      </c>
      <c r="W3" s="22" t="s">
        <v>43</v>
      </c>
      <c r="X3" s="23">
        <v>110000</v>
      </c>
      <c r="Y3" s="23">
        <v>120000</v>
      </c>
      <c r="Z3" s="23">
        <v>110000</v>
      </c>
    </row>
    <row r="4" spans="1:26" x14ac:dyDescent="0.2">
      <c r="A4" s="2" t="s">
        <v>39</v>
      </c>
      <c r="B4" s="2" t="s">
        <v>39</v>
      </c>
      <c r="C4" s="2" t="s">
        <v>40</v>
      </c>
      <c r="D4" s="2" t="s">
        <v>41</v>
      </c>
      <c r="E4" s="2" t="s">
        <v>44</v>
      </c>
      <c r="F4" s="3" t="s">
        <v>43</v>
      </c>
      <c r="G4" s="3" t="s">
        <v>43</v>
      </c>
      <c r="H4" s="3" t="s">
        <v>43</v>
      </c>
      <c r="I4" s="3" t="s">
        <v>43</v>
      </c>
      <c r="J4" s="5">
        <v>1.5388009602545031E-2</v>
      </c>
      <c r="K4" s="5">
        <v>1.4072244039074779E-2</v>
      </c>
      <c r="L4" s="5">
        <v>1.5038072819243581E-2</v>
      </c>
      <c r="M4" s="3" t="s">
        <v>43</v>
      </c>
      <c r="N4" s="3" t="s">
        <v>43</v>
      </c>
      <c r="O4" s="3" t="s">
        <v>43</v>
      </c>
      <c r="P4" s="3" t="s">
        <v>43</v>
      </c>
      <c r="Q4" s="5">
        <f>POD!$D$5/J4</f>
        <v>155965.59022182197</v>
      </c>
      <c r="R4" s="5">
        <f>POD!$D$5/K4</f>
        <v>170548.49200567126</v>
      </c>
      <c r="S4" s="5">
        <f>POD!$D$5/L4</f>
        <v>159594.91810206042</v>
      </c>
      <c r="T4" s="22" t="s">
        <v>43</v>
      </c>
      <c r="U4" s="22" t="s">
        <v>43</v>
      </c>
      <c r="V4" s="22" t="s">
        <v>43</v>
      </c>
      <c r="W4" s="22" t="s">
        <v>43</v>
      </c>
      <c r="X4" s="23">
        <v>160000</v>
      </c>
      <c r="Y4" s="23">
        <v>170000</v>
      </c>
      <c r="Z4" s="23">
        <v>160000</v>
      </c>
    </row>
    <row r="5" spans="1:26" x14ac:dyDescent="0.2">
      <c r="A5" s="2" t="s">
        <v>39</v>
      </c>
      <c r="B5" s="2" t="s">
        <v>39</v>
      </c>
      <c r="C5" s="2" t="s">
        <v>40</v>
      </c>
      <c r="D5" s="2" t="s">
        <v>41</v>
      </c>
      <c r="E5" s="2" t="s">
        <v>45</v>
      </c>
      <c r="F5" s="3" t="s">
        <v>43</v>
      </c>
      <c r="G5" s="3" t="s">
        <v>43</v>
      </c>
      <c r="H5" s="3" t="s">
        <v>43</v>
      </c>
      <c r="I5" s="3" t="s">
        <v>43</v>
      </c>
      <c r="J5" s="5">
        <v>1.08809659389233E-2</v>
      </c>
      <c r="K5" s="5">
        <v>9.9505791865417484E-3</v>
      </c>
      <c r="L5" s="5">
        <v>1.0633523266464251E-2</v>
      </c>
      <c r="M5" s="3" t="s">
        <v>43</v>
      </c>
      <c r="N5" s="3" t="s">
        <v>43</v>
      </c>
      <c r="O5" s="3" t="s">
        <v>43</v>
      </c>
      <c r="P5" s="3" t="s">
        <v>43</v>
      </c>
      <c r="Q5" s="5">
        <f>POD!$D$5/J5</f>
        <v>220568.65295522526</v>
      </c>
      <c r="R5" s="5">
        <f>POD!$D$5/K5</f>
        <v>241191.99043669965</v>
      </c>
      <c r="S5" s="5">
        <f>POD!$D$5/L5</f>
        <v>225701.29766575695</v>
      </c>
      <c r="T5" s="22" t="s">
        <v>43</v>
      </c>
      <c r="U5" s="22" t="s">
        <v>43</v>
      </c>
      <c r="V5" s="22" t="s">
        <v>43</v>
      </c>
      <c r="W5" s="22" t="s">
        <v>43</v>
      </c>
      <c r="X5" s="23">
        <v>220000</v>
      </c>
      <c r="Y5" s="23">
        <v>240000</v>
      </c>
      <c r="Z5" s="23">
        <v>230000</v>
      </c>
    </row>
    <row r="6" spans="1:26" x14ac:dyDescent="0.2">
      <c r="A6" s="2" t="s">
        <v>39</v>
      </c>
      <c r="B6" s="2" t="s">
        <v>39</v>
      </c>
      <c r="C6" s="2" t="s">
        <v>40</v>
      </c>
      <c r="D6" s="2" t="s">
        <v>46</v>
      </c>
      <c r="E6" s="2" t="s">
        <v>42</v>
      </c>
      <c r="F6" s="3" t="s">
        <v>43</v>
      </c>
      <c r="G6" s="3" t="s">
        <v>43</v>
      </c>
      <c r="H6" s="3" t="s">
        <v>43</v>
      </c>
      <c r="I6" s="3" t="s">
        <v>43</v>
      </c>
      <c r="J6" s="3" t="s">
        <v>43</v>
      </c>
      <c r="K6" s="3" t="s">
        <v>43</v>
      </c>
      <c r="L6" s="3" t="s">
        <v>43</v>
      </c>
      <c r="M6" s="3" t="s">
        <v>43</v>
      </c>
      <c r="N6" s="3" t="s">
        <v>43</v>
      </c>
      <c r="O6" s="3" t="s">
        <v>43</v>
      </c>
      <c r="P6" s="3" t="s">
        <v>43</v>
      </c>
      <c r="Q6" s="3" t="s">
        <v>43</v>
      </c>
      <c r="R6" s="3" t="s">
        <v>43</v>
      </c>
      <c r="S6" s="3" t="s">
        <v>43</v>
      </c>
      <c r="T6" s="22" t="s">
        <v>43</v>
      </c>
      <c r="U6" s="22" t="s">
        <v>43</v>
      </c>
      <c r="V6" s="22" t="s">
        <v>43</v>
      </c>
      <c r="W6" s="22" t="s">
        <v>43</v>
      </c>
      <c r="X6" s="22" t="s">
        <v>43</v>
      </c>
      <c r="Y6" s="22" t="s">
        <v>43</v>
      </c>
      <c r="Z6" s="22" t="s">
        <v>43</v>
      </c>
    </row>
    <row r="7" spans="1:26" x14ac:dyDescent="0.2">
      <c r="A7" s="2" t="s">
        <v>39</v>
      </c>
      <c r="B7" s="2" t="s">
        <v>39</v>
      </c>
      <c r="C7" s="2" t="s">
        <v>40</v>
      </c>
      <c r="D7" s="2" t="s">
        <v>46</v>
      </c>
      <c r="E7" s="2" t="s">
        <v>44</v>
      </c>
      <c r="F7" s="3" t="s">
        <v>43</v>
      </c>
      <c r="G7" s="3" t="s">
        <v>43</v>
      </c>
      <c r="H7" s="3" t="s">
        <v>43</v>
      </c>
      <c r="I7" s="3" t="s">
        <v>43</v>
      </c>
      <c r="J7" s="3" t="s">
        <v>43</v>
      </c>
      <c r="K7" s="3" t="s">
        <v>43</v>
      </c>
      <c r="L7" s="3" t="s">
        <v>43</v>
      </c>
      <c r="M7" s="3" t="s">
        <v>43</v>
      </c>
      <c r="N7" s="3" t="s">
        <v>43</v>
      </c>
      <c r="O7" s="3" t="s">
        <v>43</v>
      </c>
      <c r="P7" s="3" t="s">
        <v>43</v>
      </c>
      <c r="Q7" s="3" t="s">
        <v>43</v>
      </c>
      <c r="R7" s="3" t="s">
        <v>43</v>
      </c>
      <c r="S7" s="3" t="s">
        <v>43</v>
      </c>
      <c r="T7" s="22" t="s">
        <v>43</v>
      </c>
      <c r="U7" s="22" t="s">
        <v>43</v>
      </c>
      <c r="V7" s="22" t="s">
        <v>43</v>
      </c>
      <c r="W7" s="22" t="s">
        <v>43</v>
      </c>
      <c r="X7" s="22" t="s">
        <v>43</v>
      </c>
      <c r="Y7" s="22" t="s">
        <v>43</v>
      </c>
      <c r="Z7" s="22" t="s">
        <v>43</v>
      </c>
    </row>
    <row r="8" spans="1:26" x14ac:dyDescent="0.2">
      <c r="A8" s="2" t="s">
        <v>39</v>
      </c>
      <c r="B8" s="2" t="s">
        <v>39</v>
      </c>
      <c r="C8" s="2" t="s">
        <v>40</v>
      </c>
      <c r="D8" s="2" t="s">
        <v>46</v>
      </c>
      <c r="E8" s="2" t="s">
        <v>45</v>
      </c>
      <c r="F8" s="3" t="s">
        <v>43</v>
      </c>
      <c r="G8" s="3" t="s">
        <v>43</v>
      </c>
      <c r="H8" s="3" t="s">
        <v>43</v>
      </c>
      <c r="I8" s="3" t="s">
        <v>43</v>
      </c>
      <c r="J8" s="3" t="s">
        <v>43</v>
      </c>
      <c r="K8" s="3" t="s">
        <v>43</v>
      </c>
      <c r="L8" s="3" t="s">
        <v>43</v>
      </c>
      <c r="M8" s="3" t="s">
        <v>43</v>
      </c>
      <c r="N8" s="3" t="s">
        <v>43</v>
      </c>
      <c r="O8" s="3" t="s">
        <v>43</v>
      </c>
      <c r="P8" s="3" t="s">
        <v>43</v>
      </c>
      <c r="Q8" s="3" t="s">
        <v>43</v>
      </c>
      <c r="R8" s="3" t="s">
        <v>43</v>
      </c>
      <c r="S8" s="3" t="s">
        <v>43</v>
      </c>
      <c r="T8" s="22" t="s">
        <v>43</v>
      </c>
      <c r="U8" s="22" t="s">
        <v>43</v>
      </c>
      <c r="V8" s="22" t="s">
        <v>43</v>
      </c>
      <c r="W8" s="22" t="s">
        <v>43</v>
      </c>
      <c r="X8" s="22" t="s">
        <v>43</v>
      </c>
      <c r="Y8" s="22" t="s">
        <v>43</v>
      </c>
      <c r="Z8" s="22" t="s">
        <v>43</v>
      </c>
    </row>
    <row r="9" spans="1:26" x14ac:dyDescent="0.2">
      <c r="A9" s="2" t="s">
        <v>39</v>
      </c>
      <c r="B9" s="2" t="s">
        <v>39</v>
      </c>
      <c r="C9" s="2" t="s">
        <v>40</v>
      </c>
      <c r="D9" s="2" t="s">
        <v>47</v>
      </c>
      <c r="E9" s="2" t="s">
        <v>42</v>
      </c>
      <c r="F9" s="3" t="s">
        <v>43</v>
      </c>
      <c r="G9" s="3" t="s">
        <v>43</v>
      </c>
      <c r="H9" s="3" t="s">
        <v>43</v>
      </c>
      <c r="I9" s="3" t="s">
        <v>43</v>
      </c>
      <c r="J9" s="3" t="s">
        <v>43</v>
      </c>
      <c r="K9" s="3" t="s">
        <v>43</v>
      </c>
      <c r="L9" s="3" t="s">
        <v>43</v>
      </c>
      <c r="M9" s="3" t="s">
        <v>43</v>
      </c>
      <c r="N9" s="3" t="s">
        <v>43</v>
      </c>
      <c r="O9" s="3" t="s">
        <v>43</v>
      </c>
      <c r="P9" s="3" t="s">
        <v>43</v>
      </c>
      <c r="Q9" s="3" t="s">
        <v>43</v>
      </c>
      <c r="R9" s="3" t="s">
        <v>43</v>
      </c>
      <c r="S9" s="3" t="s">
        <v>43</v>
      </c>
      <c r="T9" s="22" t="s">
        <v>43</v>
      </c>
      <c r="U9" s="22" t="s">
        <v>43</v>
      </c>
      <c r="V9" s="22" t="s">
        <v>43</v>
      </c>
      <c r="W9" s="22" t="s">
        <v>43</v>
      </c>
      <c r="X9" s="22" t="s">
        <v>43</v>
      </c>
      <c r="Y9" s="22" t="s">
        <v>43</v>
      </c>
      <c r="Z9" s="22" t="s">
        <v>43</v>
      </c>
    </row>
    <row r="10" spans="1:26" x14ac:dyDescent="0.2">
      <c r="A10" s="2" t="s">
        <v>39</v>
      </c>
      <c r="B10" s="2" t="s">
        <v>39</v>
      </c>
      <c r="C10" s="2" t="s">
        <v>40</v>
      </c>
      <c r="D10" s="2" t="s">
        <v>47</v>
      </c>
      <c r="E10" s="2" t="s">
        <v>44</v>
      </c>
      <c r="F10" s="3" t="s">
        <v>43</v>
      </c>
      <c r="G10" s="3" t="s">
        <v>43</v>
      </c>
      <c r="H10" s="3" t="s">
        <v>43</v>
      </c>
      <c r="I10" s="3" t="s">
        <v>43</v>
      </c>
      <c r="J10" s="3" t="s">
        <v>43</v>
      </c>
      <c r="K10" s="3" t="s">
        <v>43</v>
      </c>
      <c r="L10" s="3" t="s">
        <v>43</v>
      </c>
      <c r="M10" s="3" t="s">
        <v>43</v>
      </c>
      <c r="N10" s="3" t="s">
        <v>43</v>
      </c>
      <c r="O10" s="3" t="s">
        <v>43</v>
      </c>
      <c r="P10" s="3" t="s">
        <v>43</v>
      </c>
      <c r="Q10" s="3" t="s">
        <v>43</v>
      </c>
      <c r="R10" s="3" t="s">
        <v>43</v>
      </c>
      <c r="S10" s="3" t="s">
        <v>43</v>
      </c>
      <c r="T10" s="22" t="s">
        <v>43</v>
      </c>
      <c r="U10" s="22" t="s">
        <v>43</v>
      </c>
      <c r="V10" s="22" t="s">
        <v>43</v>
      </c>
      <c r="W10" s="22" t="s">
        <v>43</v>
      </c>
      <c r="X10" s="22" t="s">
        <v>43</v>
      </c>
      <c r="Y10" s="22" t="s">
        <v>43</v>
      </c>
      <c r="Z10" s="22" t="s">
        <v>43</v>
      </c>
    </row>
    <row r="11" spans="1:26" x14ac:dyDescent="0.2">
      <c r="A11" s="2" t="s">
        <v>39</v>
      </c>
      <c r="B11" s="2" t="s">
        <v>39</v>
      </c>
      <c r="C11" s="2" t="s">
        <v>40</v>
      </c>
      <c r="D11" s="2" t="s">
        <v>47</v>
      </c>
      <c r="E11" s="2" t="s">
        <v>45</v>
      </c>
      <c r="F11" s="3" t="s">
        <v>43</v>
      </c>
      <c r="G11" s="3" t="s">
        <v>43</v>
      </c>
      <c r="H11" s="3" t="s">
        <v>43</v>
      </c>
      <c r="I11" s="3" t="s">
        <v>43</v>
      </c>
      <c r="J11" s="3" t="s">
        <v>43</v>
      </c>
      <c r="K11" s="3" t="s">
        <v>43</v>
      </c>
      <c r="L11" s="3" t="s">
        <v>43</v>
      </c>
      <c r="M11" s="3" t="s">
        <v>43</v>
      </c>
      <c r="N11" s="3" t="s">
        <v>43</v>
      </c>
      <c r="O11" s="3" t="s">
        <v>43</v>
      </c>
      <c r="P11" s="3" t="s">
        <v>43</v>
      </c>
      <c r="Q11" s="3" t="s">
        <v>43</v>
      </c>
      <c r="R11" s="3" t="s">
        <v>43</v>
      </c>
      <c r="S11" s="3" t="s">
        <v>43</v>
      </c>
      <c r="T11" s="22" t="s">
        <v>43</v>
      </c>
      <c r="U11" s="22" t="s">
        <v>43</v>
      </c>
      <c r="V11" s="22" t="s">
        <v>43</v>
      </c>
      <c r="W11" s="22" t="s">
        <v>43</v>
      </c>
      <c r="X11" s="22" t="s">
        <v>43</v>
      </c>
      <c r="Y11" s="22" t="s">
        <v>43</v>
      </c>
      <c r="Z11" s="22" t="s">
        <v>43</v>
      </c>
    </row>
    <row r="12" spans="1:26" x14ac:dyDescent="0.2">
      <c r="A12" s="2" t="s">
        <v>49</v>
      </c>
      <c r="B12" s="2" t="s">
        <v>50</v>
      </c>
      <c r="C12" s="2" t="s">
        <v>51</v>
      </c>
      <c r="D12" s="2" t="s">
        <v>41</v>
      </c>
      <c r="E12" s="2" t="s">
        <v>42</v>
      </c>
      <c r="F12" s="4">
        <v>0.46206806421011631</v>
      </c>
      <c r="G12" s="4">
        <v>0.3951306678702482</v>
      </c>
      <c r="H12" s="4">
        <v>0.34150893096238361</v>
      </c>
      <c r="I12" s="4">
        <v>0.27533177962852029</v>
      </c>
      <c r="J12" s="4">
        <v>0.21761931877846599</v>
      </c>
      <c r="K12" s="4">
        <v>0.19901158373083491</v>
      </c>
      <c r="L12" s="4">
        <v>0.21267046532928491</v>
      </c>
      <c r="M12" s="5">
        <f>POD!$D$5/F12</f>
        <v>5194.0399821889605</v>
      </c>
      <c r="N12" s="5">
        <f>POD!$D$5/G12</f>
        <v>6073.9400789515648</v>
      </c>
      <c r="O12" s="5">
        <f>POD!$D$5/H12</f>
        <v>7027.634660202647</v>
      </c>
      <c r="P12" s="5">
        <f>POD!$D$5/I12</f>
        <v>8716.756210409485</v>
      </c>
      <c r="Q12" s="5">
        <f>POD!$D$5/J12</f>
        <v>11028.432647761263</v>
      </c>
      <c r="R12" s="5">
        <f>POD!$D$5/K12</f>
        <v>12059.599521834985</v>
      </c>
      <c r="S12" s="5">
        <f>POD!$D$5/L12</f>
        <v>11285.064883287852</v>
      </c>
      <c r="T12" s="23">
        <v>5200</v>
      </c>
      <c r="U12" s="23">
        <v>6100</v>
      </c>
      <c r="V12" s="23">
        <v>7000</v>
      </c>
      <c r="W12" s="23">
        <v>8700</v>
      </c>
      <c r="X12" s="23">
        <v>11000</v>
      </c>
      <c r="Y12" s="23">
        <v>12000</v>
      </c>
      <c r="Z12" s="23">
        <v>11000</v>
      </c>
    </row>
    <row r="13" spans="1:26" x14ac:dyDescent="0.2">
      <c r="A13" s="2" t="s">
        <v>49</v>
      </c>
      <c r="B13" s="2" t="s">
        <v>50</v>
      </c>
      <c r="C13" s="2" t="s">
        <v>51</v>
      </c>
      <c r="D13" s="2" t="s">
        <v>41</v>
      </c>
      <c r="E13" s="2" t="s">
        <v>44</v>
      </c>
      <c r="F13" s="4">
        <v>0.32673146157271432</v>
      </c>
      <c r="G13" s="4">
        <v>0.27939957470582188</v>
      </c>
      <c r="H13" s="4">
        <v>0.24148328091926979</v>
      </c>
      <c r="I13" s="4">
        <v>0.19468896845148681</v>
      </c>
      <c r="J13" s="4">
        <v>0.1538800960254503</v>
      </c>
      <c r="K13" s="4">
        <v>0.14072244039074769</v>
      </c>
      <c r="L13" s="4">
        <v>0.15038072819243589</v>
      </c>
      <c r="M13" s="5">
        <f>POD!$D$5/F13</f>
        <v>7345.4817863197368</v>
      </c>
      <c r="N13" s="5">
        <f>POD!$D$5/G13</f>
        <v>8589.8484366948142</v>
      </c>
      <c r="O13" s="5">
        <f>POD!$D$5/H13</f>
        <v>9938.5762478618271</v>
      </c>
      <c r="P13" s="5">
        <f>POD!$D$5/I13</f>
        <v>12327.354852660999</v>
      </c>
      <c r="Q13" s="5">
        <f>POD!$D$5/J13</f>
        <v>15596.559022182199</v>
      </c>
      <c r="R13" s="5">
        <f>POD!$D$5/K13</f>
        <v>17054.84920056714</v>
      </c>
      <c r="S13" s="5">
        <f>POD!$D$5/L13</f>
        <v>15959.491810206033</v>
      </c>
      <c r="T13" s="23">
        <v>7300</v>
      </c>
      <c r="U13" s="23">
        <v>8600</v>
      </c>
      <c r="V13" s="23">
        <v>9900</v>
      </c>
      <c r="W13" s="23">
        <v>12000</v>
      </c>
      <c r="X13" s="23">
        <v>16000</v>
      </c>
      <c r="Y13" s="23">
        <v>17000</v>
      </c>
      <c r="Z13" s="23">
        <v>16000</v>
      </c>
    </row>
    <row r="14" spans="1:26" x14ac:dyDescent="0.2">
      <c r="A14" s="2" t="s">
        <v>49</v>
      </c>
      <c r="B14" s="2" t="s">
        <v>50</v>
      </c>
      <c r="C14" s="2" t="s">
        <v>51</v>
      </c>
      <c r="D14" s="2" t="s">
        <v>41</v>
      </c>
      <c r="E14" s="2" t="s">
        <v>45</v>
      </c>
      <c r="F14" s="4">
        <v>0.23103403210505821</v>
      </c>
      <c r="G14" s="4">
        <v>0.1975653339351241</v>
      </c>
      <c r="H14" s="4">
        <v>0.1707544654811918</v>
      </c>
      <c r="I14" s="4">
        <v>0.1376658898142602</v>
      </c>
      <c r="J14" s="4">
        <v>0.108809659389233</v>
      </c>
      <c r="K14" s="4">
        <v>9.950579186541747E-2</v>
      </c>
      <c r="L14" s="4">
        <v>0.1063352326646424</v>
      </c>
      <c r="M14" s="5">
        <f>POD!$D$5/F14</f>
        <v>10388.079964377919</v>
      </c>
      <c r="N14" s="5">
        <f>POD!$D$5/G14</f>
        <v>12147.88015790313</v>
      </c>
      <c r="O14" s="5">
        <f>POD!$D$5/H14</f>
        <v>14055.269320405294</v>
      </c>
      <c r="P14" s="5">
        <f>POD!$D$5/I14</f>
        <v>17433.512420818963</v>
      </c>
      <c r="Q14" s="5">
        <f>POD!$D$5/J14</f>
        <v>22056.865295522526</v>
      </c>
      <c r="R14" s="5">
        <f>POD!$D$5/K14</f>
        <v>24119.199043669967</v>
      </c>
      <c r="S14" s="5">
        <f>POD!$D$5/L14</f>
        <v>22570.129766575719</v>
      </c>
      <c r="T14" s="23">
        <v>10000</v>
      </c>
      <c r="U14" s="23">
        <v>12000</v>
      </c>
      <c r="V14" s="23">
        <v>14000</v>
      </c>
      <c r="W14" s="23">
        <v>17000</v>
      </c>
      <c r="X14" s="23">
        <v>22000</v>
      </c>
      <c r="Y14" s="23">
        <v>24000</v>
      </c>
      <c r="Z14" s="23">
        <v>23000</v>
      </c>
    </row>
    <row r="15" spans="1:26" x14ac:dyDescent="0.2">
      <c r="A15" s="2" t="s">
        <v>49</v>
      </c>
      <c r="B15" s="2" t="s">
        <v>50</v>
      </c>
      <c r="C15" s="2" t="s">
        <v>51</v>
      </c>
      <c r="D15" s="2" t="s">
        <v>46</v>
      </c>
      <c r="E15" s="2" t="s">
        <v>42</v>
      </c>
      <c r="F15" s="3" t="s">
        <v>43</v>
      </c>
      <c r="G15" s="3" t="s">
        <v>43</v>
      </c>
      <c r="H15" s="3" t="s">
        <v>43</v>
      </c>
      <c r="I15" s="3" t="s">
        <v>43</v>
      </c>
      <c r="J15" s="3" t="s">
        <v>43</v>
      </c>
      <c r="K15" s="3" t="s">
        <v>43</v>
      </c>
      <c r="L15" s="3" t="s">
        <v>43</v>
      </c>
      <c r="M15" s="3" t="s">
        <v>43</v>
      </c>
      <c r="N15" s="3" t="s">
        <v>43</v>
      </c>
      <c r="O15" s="3" t="s">
        <v>43</v>
      </c>
      <c r="P15" s="3" t="s">
        <v>43</v>
      </c>
      <c r="Q15" s="3" t="s">
        <v>43</v>
      </c>
      <c r="R15" s="3" t="s">
        <v>43</v>
      </c>
      <c r="S15" s="3" t="s">
        <v>43</v>
      </c>
      <c r="T15" s="22" t="s">
        <v>43</v>
      </c>
      <c r="U15" s="22" t="s">
        <v>43</v>
      </c>
      <c r="V15" s="22" t="s">
        <v>43</v>
      </c>
      <c r="W15" s="22" t="s">
        <v>43</v>
      </c>
      <c r="X15" s="22" t="s">
        <v>43</v>
      </c>
      <c r="Y15" s="22" t="s">
        <v>43</v>
      </c>
      <c r="Z15" s="22" t="s">
        <v>43</v>
      </c>
    </row>
    <row r="16" spans="1:26" x14ac:dyDescent="0.2">
      <c r="A16" s="2" t="s">
        <v>49</v>
      </c>
      <c r="B16" s="2" t="s">
        <v>50</v>
      </c>
      <c r="C16" s="2" t="s">
        <v>51</v>
      </c>
      <c r="D16" s="2" t="s">
        <v>46</v>
      </c>
      <c r="E16" s="2" t="s">
        <v>44</v>
      </c>
      <c r="F16" s="3" t="s">
        <v>43</v>
      </c>
      <c r="G16" s="3" t="s">
        <v>43</v>
      </c>
      <c r="H16" s="3" t="s">
        <v>43</v>
      </c>
      <c r="I16" s="3" t="s">
        <v>43</v>
      </c>
      <c r="J16" s="3" t="s">
        <v>43</v>
      </c>
      <c r="K16" s="3" t="s">
        <v>43</v>
      </c>
      <c r="L16" s="3" t="s">
        <v>43</v>
      </c>
      <c r="M16" s="3" t="s">
        <v>43</v>
      </c>
      <c r="N16" s="3" t="s">
        <v>43</v>
      </c>
      <c r="O16" s="3" t="s">
        <v>43</v>
      </c>
      <c r="P16" s="3" t="s">
        <v>43</v>
      </c>
      <c r="Q16" s="3" t="s">
        <v>43</v>
      </c>
      <c r="R16" s="3" t="s">
        <v>43</v>
      </c>
      <c r="S16" s="3" t="s">
        <v>43</v>
      </c>
      <c r="T16" s="22" t="s">
        <v>43</v>
      </c>
      <c r="U16" s="22" t="s">
        <v>43</v>
      </c>
      <c r="V16" s="22" t="s">
        <v>43</v>
      </c>
      <c r="W16" s="22" t="s">
        <v>43</v>
      </c>
      <c r="X16" s="22" t="s">
        <v>43</v>
      </c>
      <c r="Y16" s="22" t="s">
        <v>43</v>
      </c>
      <c r="Z16" s="22" t="s">
        <v>43</v>
      </c>
    </row>
    <row r="17" spans="1:26" x14ac:dyDescent="0.2">
      <c r="A17" s="2" t="s">
        <v>49</v>
      </c>
      <c r="B17" s="2" t="s">
        <v>50</v>
      </c>
      <c r="C17" s="2" t="s">
        <v>51</v>
      </c>
      <c r="D17" s="2" t="s">
        <v>46</v>
      </c>
      <c r="E17" s="2" t="s">
        <v>45</v>
      </c>
      <c r="F17" s="3" t="s">
        <v>43</v>
      </c>
      <c r="G17" s="3" t="s">
        <v>43</v>
      </c>
      <c r="H17" s="3" t="s">
        <v>43</v>
      </c>
      <c r="I17" s="3" t="s">
        <v>43</v>
      </c>
      <c r="J17" s="3" t="s">
        <v>43</v>
      </c>
      <c r="K17" s="3" t="s">
        <v>43</v>
      </c>
      <c r="L17" s="3" t="s">
        <v>43</v>
      </c>
      <c r="M17" s="3" t="s">
        <v>43</v>
      </c>
      <c r="N17" s="3" t="s">
        <v>43</v>
      </c>
      <c r="O17" s="3" t="s">
        <v>43</v>
      </c>
      <c r="P17" s="3" t="s">
        <v>43</v>
      </c>
      <c r="Q17" s="3" t="s">
        <v>43</v>
      </c>
      <c r="R17" s="3" t="s">
        <v>43</v>
      </c>
      <c r="S17" s="3" t="s">
        <v>43</v>
      </c>
      <c r="T17" s="22" t="s">
        <v>43</v>
      </c>
      <c r="U17" s="22" t="s">
        <v>43</v>
      </c>
      <c r="V17" s="22" t="s">
        <v>43</v>
      </c>
      <c r="W17" s="22" t="s">
        <v>43</v>
      </c>
      <c r="X17" s="22" t="s">
        <v>43</v>
      </c>
      <c r="Y17" s="22" t="s">
        <v>43</v>
      </c>
      <c r="Z17" s="22" t="s">
        <v>43</v>
      </c>
    </row>
    <row r="18" spans="1:26" x14ac:dyDescent="0.2">
      <c r="A18" s="2" t="s">
        <v>49</v>
      </c>
      <c r="B18" s="2" t="s">
        <v>50</v>
      </c>
      <c r="C18" s="2" t="s">
        <v>51</v>
      </c>
      <c r="D18" s="2" t="s">
        <v>47</v>
      </c>
      <c r="E18" s="2" t="s">
        <v>42</v>
      </c>
      <c r="F18" s="3" t="s">
        <v>43</v>
      </c>
      <c r="G18" s="3" t="s">
        <v>43</v>
      </c>
      <c r="H18" s="3" t="s">
        <v>43</v>
      </c>
      <c r="I18" s="3" t="s">
        <v>43</v>
      </c>
      <c r="J18" s="3" t="s">
        <v>43</v>
      </c>
      <c r="K18" s="3" t="s">
        <v>43</v>
      </c>
      <c r="L18" s="3" t="s">
        <v>43</v>
      </c>
      <c r="M18" s="3" t="s">
        <v>43</v>
      </c>
      <c r="N18" s="3" t="s">
        <v>43</v>
      </c>
      <c r="O18" s="3" t="s">
        <v>43</v>
      </c>
      <c r="P18" s="3" t="s">
        <v>43</v>
      </c>
      <c r="Q18" s="3" t="s">
        <v>43</v>
      </c>
      <c r="R18" s="3" t="s">
        <v>43</v>
      </c>
      <c r="S18" s="3" t="s">
        <v>43</v>
      </c>
      <c r="T18" s="22" t="s">
        <v>43</v>
      </c>
      <c r="U18" s="22" t="s">
        <v>43</v>
      </c>
      <c r="V18" s="22" t="s">
        <v>43</v>
      </c>
      <c r="W18" s="22" t="s">
        <v>43</v>
      </c>
      <c r="X18" s="22" t="s">
        <v>43</v>
      </c>
      <c r="Y18" s="22" t="s">
        <v>43</v>
      </c>
      <c r="Z18" s="22" t="s">
        <v>43</v>
      </c>
    </row>
    <row r="19" spans="1:26" x14ac:dyDescent="0.2">
      <c r="A19" s="2" t="s">
        <v>49</v>
      </c>
      <c r="B19" s="2" t="s">
        <v>50</v>
      </c>
      <c r="C19" s="2" t="s">
        <v>51</v>
      </c>
      <c r="D19" s="2" t="s">
        <v>47</v>
      </c>
      <c r="E19" s="2" t="s">
        <v>44</v>
      </c>
      <c r="F19" s="3" t="s">
        <v>43</v>
      </c>
      <c r="G19" s="3" t="s">
        <v>43</v>
      </c>
      <c r="H19" s="3" t="s">
        <v>43</v>
      </c>
      <c r="I19" s="3" t="s">
        <v>43</v>
      </c>
      <c r="J19" s="3" t="s">
        <v>43</v>
      </c>
      <c r="K19" s="3" t="s">
        <v>43</v>
      </c>
      <c r="L19" s="3" t="s">
        <v>43</v>
      </c>
      <c r="M19" s="3" t="s">
        <v>43</v>
      </c>
      <c r="N19" s="3" t="s">
        <v>43</v>
      </c>
      <c r="O19" s="3" t="s">
        <v>43</v>
      </c>
      <c r="P19" s="3" t="s">
        <v>43</v>
      </c>
      <c r="Q19" s="3" t="s">
        <v>43</v>
      </c>
      <c r="R19" s="3" t="s">
        <v>43</v>
      </c>
      <c r="S19" s="3" t="s">
        <v>43</v>
      </c>
      <c r="T19" s="22" t="s">
        <v>43</v>
      </c>
      <c r="U19" s="22" t="s">
        <v>43</v>
      </c>
      <c r="V19" s="22" t="s">
        <v>43</v>
      </c>
      <c r="W19" s="22" t="s">
        <v>43</v>
      </c>
      <c r="X19" s="22" t="s">
        <v>43</v>
      </c>
      <c r="Y19" s="22" t="s">
        <v>43</v>
      </c>
      <c r="Z19" s="22" t="s">
        <v>43</v>
      </c>
    </row>
    <row r="20" spans="1:26" x14ac:dyDescent="0.2">
      <c r="A20" s="2" t="s">
        <v>49</v>
      </c>
      <c r="B20" s="2" t="s">
        <v>50</v>
      </c>
      <c r="C20" s="2" t="s">
        <v>51</v>
      </c>
      <c r="D20" s="2" t="s">
        <v>47</v>
      </c>
      <c r="E20" s="2" t="s">
        <v>45</v>
      </c>
      <c r="F20" s="3" t="s">
        <v>43</v>
      </c>
      <c r="G20" s="3" t="s">
        <v>43</v>
      </c>
      <c r="H20" s="3" t="s">
        <v>43</v>
      </c>
      <c r="I20" s="3" t="s">
        <v>43</v>
      </c>
      <c r="J20" s="3" t="s">
        <v>43</v>
      </c>
      <c r="K20" s="3" t="s">
        <v>43</v>
      </c>
      <c r="L20" s="3" t="s">
        <v>43</v>
      </c>
      <c r="M20" s="3" t="s">
        <v>43</v>
      </c>
      <c r="N20" s="3" t="s">
        <v>43</v>
      </c>
      <c r="O20" s="3" t="s">
        <v>43</v>
      </c>
      <c r="P20" s="3" t="s">
        <v>43</v>
      </c>
      <c r="Q20" s="3" t="s">
        <v>43</v>
      </c>
      <c r="R20" s="3" t="s">
        <v>43</v>
      </c>
      <c r="S20" s="3" t="s">
        <v>43</v>
      </c>
      <c r="T20" s="22" t="s">
        <v>43</v>
      </c>
      <c r="U20" s="22" t="s">
        <v>43</v>
      </c>
      <c r="V20" s="22" t="s">
        <v>43</v>
      </c>
      <c r="W20" s="22" t="s">
        <v>43</v>
      </c>
      <c r="X20" s="22" t="s">
        <v>43</v>
      </c>
      <c r="Y20" s="22" t="s">
        <v>43</v>
      </c>
      <c r="Z20" s="22" t="s">
        <v>43</v>
      </c>
    </row>
    <row r="21" spans="1:26" x14ac:dyDescent="0.2">
      <c r="A21" s="2" t="s">
        <v>52</v>
      </c>
      <c r="B21" s="2" t="s">
        <v>52</v>
      </c>
      <c r="C21" s="2" t="s">
        <v>53</v>
      </c>
      <c r="D21" s="2" t="s">
        <v>41</v>
      </c>
      <c r="E21" s="2" t="s">
        <v>42</v>
      </c>
      <c r="F21" s="6">
        <v>1.146701764173468</v>
      </c>
      <c r="G21" s="4">
        <v>0.98058504584254813</v>
      </c>
      <c r="H21" s="4">
        <v>0.84751343784166833</v>
      </c>
      <c r="I21" s="4">
        <v>0.68328339889223733</v>
      </c>
      <c r="J21" s="4">
        <v>0.54005995239701299</v>
      </c>
      <c r="K21" s="4">
        <v>0.49388164175598959</v>
      </c>
      <c r="L21" s="4">
        <v>0.52777851721383739</v>
      </c>
      <c r="M21" s="5">
        <f>POD!$D$5/F21</f>
        <v>2092.959193910282</v>
      </c>
      <c r="N21" s="5">
        <f>POD!$D$5/G21</f>
        <v>2447.5184586746864</v>
      </c>
      <c r="O21" s="5">
        <f>POD!$D$5/H21</f>
        <v>2831.8135062400811</v>
      </c>
      <c r="P21" s="5">
        <f>POD!$D$5/I21</f>
        <v>3512.4517936349148</v>
      </c>
      <c r="Q21" s="5">
        <f>POD!$D$5/J21</f>
        <v>4443.9510638546544</v>
      </c>
      <c r="R21" s="5">
        <f>POD!$D$5/K21</f>
        <v>4859.46388180543</v>
      </c>
      <c r="S21" s="5">
        <f>POD!$D$5/L21</f>
        <v>4547.3620500313091</v>
      </c>
      <c r="T21" s="23">
        <v>2100</v>
      </c>
      <c r="U21" s="23">
        <v>2400</v>
      </c>
      <c r="V21" s="23">
        <v>2800</v>
      </c>
      <c r="W21" s="23">
        <v>3500</v>
      </c>
      <c r="X21" s="23">
        <v>4400</v>
      </c>
      <c r="Y21" s="23">
        <v>4900</v>
      </c>
      <c r="Z21" s="23">
        <v>4500</v>
      </c>
    </row>
    <row r="22" spans="1:26" x14ac:dyDescent="0.2">
      <c r="A22" s="2" t="s">
        <v>52</v>
      </c>
      <c r="B22" s="2" t="s">
        <v>52</v>
      </c>
      <c r="C22" s="2" t="s">
        <v>53</v>
      </c>
      <c r="D22" s="2" t="s">
        <v>41</v>
      </c>
      <c r="E22" s="2" t="s">
        <v>44</v>
      </c>
      <c r="F22" s="4">
        <v>0.81084059344563686</v>
      </c>
      <c r="G22" s="4">
        <v>0.69337833544538741</v>
      </c>
      <c r="H22" s="4">
        <v>0.59928249904456732</v>
      </c>
      <c r="I22" s="4">
        <v>0.48315432482889392</v>
      </c>
      <c r="J22" s="4">
        <v>0.38188005458721203</v>
      </c>
      <c r="K22" s="4">
        <v>0.3492270579892055</v>
      </c>
      <c r="L22" s="4">
        <v>0.37319576848648539</v>
      </c>
      <c r="M22" s="5">
        <f>POD!$D$5/F22</f>
        <v>2959.8912775213798</v>
      </c>
      <c r="N22" s="5">
        <f>POD!$D$5/G22</f>
        <v>3461.3137984162345</v>
      </c>
      <c r="O22" s="5">
        <f>POD!$D$5/H22</f>
        <v>4004.7890666360295</v>
      </c>
      <c r="P22" s="5">
        <f>POD!$D$5/I22</f>
        <v>4967.3569637401979</v>
      </c>
      <c r="Q22" s="5">
        <f>POD!$D$5/J22</f>
        <v>6284.6958650255956</v>
      </c>
      <c r="R22" s="5">
        <f>POD!$D$5/K22</f>
        <v>6872.3197275114444</v>
      </c>
      <c r="S22" s="5">
        <f>POD!$D$5/L22</f>
        <v>6430.9410841749987</v>
      </c>
      <c r="T22" s="23">
        <v>3000</v>
      </c>
      <c r="U22" s="23">
        <v>3500</v>
      </c>
      <c r="V22" s="23">
        <v>4000</v>
      </c>
      <c r="W22" s="23">
        <v>5000</v>
      </c>
      <c r="X22" s="23">
        <v>6300</v>
      </c>
      <c r="Y22" s="23">
        <v>6900</v>
      </c>
      <c r="Z22" s="23">
        <v>6400</v>
      </c>
    </row>
    <row r="23" spans="1:26" x14ac:dyDescent="0.2">
      <c r="A23" s="2" t="s">
        <v>52</v>
      </c>
      <c r="B23" s="2" t="s">
        <v>52</v>
      </c>
      <c r="C23" s="2" t="s">
        <v>53</v>
      </c>
      <c r="D23" s="2" t="s">
        <v>41</v>
      </c>
      <c r="E23" s="2" t="s">
        <v>45</v>
      </c>
      <c r="F23" s="4">
        <v>0.57335088208673424</v>
      </c>
      <c r="G23" s="4">
        <v>0.49029252292127412</v>
      </c>
      <c r="H23" s="4">
        <v>0.42375671892083422</v>
      </c>
      <c r="I23" s="4">
        <v>0.34164169944611872</v>
      </c>
      <c r="J23" s="4">
        <v>0.27002997619850649</v>
      </c>
      <c r="K23" s="4">
        <v>0.24694082087799479</v>
      </c>
      <c r="L23" s="4">
        <v>0.2638892586069187</v>
      </c>
      <c r="M23" s="5">
        <f>POD!$D$5/F23</f>
        <v>4185.9183878205622</v>
      </c>
      <c r="N23" s="5">
        <f>POD!$D$5/G23</f>
        <v>4895.0369173493718</v>
      </c>
      <c r="O23" s="5">
        <f>POD!$D$5/H23</f>
        <v>5663.6270124801622</v>
      </c>
      <c r="P23" s="5">
        <f>POD!$D$5/I23</f>
        <v>7024.9035872698287</v>
      </c>
      <c r="Q23" s="5">
        <f>POD!$D$5/J23</f>
        <v>8887.9021277093088</v>
      </c>
      <c r="R23" s="5">
        <f>POD!$D$5/K23</f>
        <v>9718.92776361086</v>
      </c>
      <c r="S23" s="5">
        <f>POD!$D$5/L23</f>
        <v>9094.7241000626182</v>
      </c>
      <c r="T23" s="23">
        <v>4200</v>
      </c>
      <c r="U23" s="23">
        <v>4900</v>
      </c>
      <c r="V23" s="23">
        <v>5700</v>
      </c>
      <c r="W23" s="23">
        <v>7000</v>
      </c>
      <c r="X23" s="23">
        <v>8900</v>
      </c>
      <c r="Y23" s="23">
        <v>9700</v>
      </c>
      <c r="Z23" s="23">
        <v>9100</v>
      </c>
    </row>
    <row r="24" spans="1:26" x14ac:dyDescent="0.2">
      <c r="A24" s="2" t="s">
        <v>52</v>
      </c>
      <c r="B24" s="2" t="s">
        <v>52</v>
      </c>
      <c r="C24" s="2" t="s">
        <v>53</v>
      </c>
      <c r="D24" s="2" t="s">
        <v>46</v>
      </c>
      <c r="E24" s="2" t="s">
        <v>42</v>
      </c>
      <c r="F24" s="3" t="s">
        <v>43</v>
      </c>
      <c r="G24" s="3" t="s">
        <v>43</v>
      </c>
      <c r="H24" s="3" t="s">
        <v>43</v>
      </c>
      <c r="I24" s="3" t="s">
        <v>43</v>
      </c>
      <c r="J24" s="3" t="s">
        <v>43</v>
      </c>
      <c r="K24" s="3" t="s">
        <v>43</v>
      </c>
      <c r="L24" s="3" t="s">
        <v>43</v>
      </c>
      <c r="M24" s="3" t="s">
        <v>43</v>
      </c>
      <c r="N24" s="3" t="s">
        <v>43</v>
      </c>
      <c r="O24" s="3" t="s">
        <v>43</v>
      </c>
      <c r="P24" s="3" t="s">
        <v>43</v>
      </c>
      <c r="Q24" s="3" t="s">
        <v>43</v>
      </c>
      <c r="R24" s="3" t="s">
        <v>43</v>
      </c>
      <c r="S24" s="3" t="s">
        <v>43</v>
      </c>
      <c r="T24" s="22" t="s">
        <v>43</v>
      </c>
      <c r="U24" s="22" t="s">
        <v>43</v>
      </c>
      <c r="V24" s="22" t="s">
        <v>43</v>
      </c>
      <c r="W24" s="22" t="s">
        <v>43</v>
      </c>
      <c r="X24" s="22" t="s">
        <v>43</v>
      </c>
      <c r="Y24" s="22" t="s">
        <v>43</v>
      </c>
      <c r="Z24" s="22" t="s">
        <v>43</v>
      </c>
    </row>
    <row r="25" spans="1:26" x14ac:dyDescent="0.2">
      <c r="A25" s="2" t="s">
        <v>52</v>
      </c>
      <c r="B25" s="2" t="s">
        <v>52</v>
      </c>
      <c r="C25" s="2" t="s">
        <v>53</v>
      </c>
      <c r="D25" s="2" t="s">
        <v>46</v>
      </c>
      <c r="E25" s="2" t="s">
        <v>44</v>
      </c>
      <c r="F25" s="3" t="s">
        <v>43</v>
      </c>
      <c r="G25" s="3" t="s">
        <v>43</v>
      </c>
      <c r="H25" s="3" t="s">
        <v>43</v>
      </c>
      <c r="I25" s="3" t="s">
        <v>43</v>
      </c>
      <c r="J25" s="3" t="s">
        <v>43</v>
      </c>
      <c r="K25" s="3" t="s">
        <v>43</v>
      </c>
      <c r="L25" s="3" t="s">
        <v>43</v>
      </c>
      <c r="M25" s="3" t="s">
        <v>43</v>
      </c>
      <c r="N25" s="3" t="s">
        <v>43</v>
      </c>
      <c r="O25" s="3" t="s">
        <v>43</v>
      </c>
      <c r="P25" s="3" t="s">
        <v>43</v>
      </c>
      <c r="Q25" s="3" t="s">
        <v>43</v>
      </c>
      <c r="R25" s="3" t="s">
        <v>43</v>
      </c>
      <c r="S25" s="3" t="s">
        <v>43</v>
      </c>
      <c r="T25" s="22" t="s">
        <v>43</v>
      </c>
      <c r="U25" s="22" t="s">
        <v>43</v>
      </c>
      <c r="V25" s="22" t="s">
        <v>43</v>
      </c>
      <c r="W25" s="22" t="s">
        <v>43</v>
      </c>
      <c r="X25" s="22" t="s">
        <v>43</v>
      </c>
      <c r="Y25" s="22" t="s">
        <v>43</v>
      </c>
      <c r="Z25" s="22" t="s">
        <v>43</v>
      </c>
    </row>
    <row r="26" spans="1:26" x14ac:dyDescent="0.2">
      <c r="A26" s="2" t="s">
        <v>52</v>
      </c>
      <c r="B26" s="2" t="s">
        <v>52</v>
      </c>
      <c r="C26" s="2" t="s">
        <v>53</v>
      </c>
      <c r="D26" s="2" t="s">
        <v>46</v>
      </c>
      <c r="E26" s="2" t="s">
        <v>45</v>
      </c>
      <c r="F26" s="3" t="s">
        <v>43</v>
      </c>
      <c r="G26" s="3" t="s">
        <v>43</v>
      </c>
      <c r="H26" s="3" t="s">
        <v>43</v>
      </c>
      <c r="I26" s="3" t="s">
        <v>43</v>
      </c>
      <c r="J26" s="3" t="s">
        <v>43</v>
      </c>
      <c r="K26" s="3" t="s">
        <v>43</v>
      </c>
      <c r="L26" s="3" t="s">
        <v>43</v>
      </c>
      <c r="M26" s="3" t="s">
        <v>43</v>
      </c>
      <c r="N26" s="3" t="s">
        <v>43</v>
      </c>
      <c r="O26" s="3" t="s">
        <v>43</v>
      </c>
      <c r="P26" s="3" t="s">
        <v>43</v>
      </c>
      <c r="Q26" s="3" t="s">
        <v>43</v>
      </c>
      <c r="R26" s="3" t="s">
        <v>43</v>
      </c>
      <c r="S26" s="3" t="s">
        <v>43</v>
      </c>
      <c r="T26" s="22" t="s">
        <v>43</v>
      </c>
      <c r="U26" s="22" t="s">
        <v>43</v>
      </c>
      <c r="V26" s="22" t="s">
        <v>43</v>
      </c>
      <c r="W26" s="22" t="s">
        <v>43</v>
      </c>
      <c r="X26" s="22" t="s">
        <v>43</v>
      </c>
      <c r="Y26" s="22" t="s">
        <v>43</v>
      </c>
      <c r="Z26" s="22" t="s">
        <v>43</v>
      </c>
    </row>
    <row r="27" spans="1:26" x14ac:dyDescent="0.2">
      <c r="A27" s="2" t="s">
        <v>52</v>
      </c>
      <c r="B27" s="2" t="s">
        <v>52</v>
      </c>
      <c r="C27" s="2" t="s">
        <v>53</v>
      </c>
      <c r="D27" s="2" t="s">
        <v>47</v>
      </c>
      <c r="E27" s="2" t="s">
        <v>42</v>
      </c>
      <c r="F27" s="3" t="s">
        <v>43</v>
      </c>
      <c r="G27" s="3" t="s">
        <v>43</v>
      </c>
      <c r="H27" s="3" t="s">
        <v>43</v>
      </c>
      <c r="I27" s="3" t="s">
        <v>43</v>
      </c>
      <c r="J27" s="3" t="s">
        <v>43</v>
      </c>
      <c r="K27" s="3" t="s">
        <v>43</v>
      </c>
      <c r="L27" s="3" t="s">
        <v>43</v>
      </c>
      <c r="M27" s="3" t="s">
        <v>43</v>
      </c>
      <c r="N27" s="3" t="s">
        <v>43</v>
      </c>
      <c r="O27" s="3" t="s">
        <v>43</v>
      </c>
      <c r="P27" s="3" t="s">
        <v>43</v>
      </c>
      <c r="Q27" s="3" t="s">
        <v>43</v>
      </c>
      <c r="R27" s="3" t="s">
        <v>43</v>
      </c>
      <c r="S27" s="3" t="s">
        <v>43</v>
      </c>
      <c r="T27" s="22" t="s">
        <v>43</v>
      </c>
      <c r="U27" s="22" t="s">
        <v>43</v>
      </c>
      <c r="V27" s="22" t="s">
        <v>43</v>
      </c>
      <c r="W27" s="22" t="s">
        <v>43</v>
      </c>
      <c r="X27" s="22" t="s">
        <v>43</v>
      </c>
      <c r="Y27" s="22" t="s">
        <v>43</v>
      </c>
      <c r="Z27" s="22" t="s">
        <v>43</v>
      </c>
    </row>
    <row r="28" spans="1:26" x14ac:dyDescent="0.2">
      <c r="A28" s="2" t="s">
        <v>52</v>
      </c>
      <c r="B28" s="2" t="s">
        <v>52</v>
      </c>
      <c r="C28" s="2" t="s">
        <v>53</v>
      </c>
      <c r="D28" s="2" t="s">
        <v>47</v>
      </c>
      <c r="E28" s="2" t="s">
        <v>44</v>
      </c>
      <c r="F28" s="3" t="s">
        <v>43</v>
      </c>
      <c r="G28" s="3" t="s">
        <v>43</v>
      </c>
      <c r="H28" s="3" t="s">
        <v>43</v>
      </c>
      <c r="I28" s="3" t="s">
        <v>43</v>
      </c>
      <c r="J28" s="3" t="s">
        <v>43</v>
      </c>
      <c r="K28" s="3" t="s">
        <v>43</v>
      </c>
      <c r="L28" s="3" t="s">
        <v>43</v>
      </c>
      <c r="M28" s="3" t="s">
        <v>43</v>
      </c>
      <c r="N28" s="3" t="s">
        <v>43</v>
      </c>
      <c r="O28" s="3" t="s">
        <v>43</v>
      </c>
      <c r="P28" s="3" t="s">
        <v>43</v>
      </c>
      <c r="Q28" s="3" t="s">
        <v>43</v>
      </c>
      <c r="R28" s="3" t="s">
        <v>43</v>
      </c>
      <c r="S28" s="3" t="s">
        <v>43</v>
      </c>
      <c r="T28" s="22" t="s">
        <v>43</v>
      </c>
      <c r="U28" s="22" t="s">
        <v>43</v>
      </c>
      <c r="V28" s="22" t="s">
        <v>43</v>
      </c>
      <c r="W28" s="22" t="s">
        <v>43</v>
      </c>
      <c r="X28" s="22" t="s">
        <v>43</v>
      </c>
      <c r="Y28" s="22" t="s">
        <v>43</v>
      </c>
      <c r="Z28" s="22" t="s">
        <v>43</v>
      </c>
    </row>
    <row r="29" spans="1:26" x14ac:dyDescent="0.2">
      <c r="A29" s="2" t="s">
        <v>52</v>
      </c>
      <c r="B29" s="2" t="s">
        <v>52</v>
      </c>
      <c r="C29" s="2" t="s">
        <v>53</v>
      </c>
      <c r="D29" s="2" t="s">
        <v>47</v>
      </c>
      <c r="E29" s="2" t="s">
        <v>45</v>
      </c>
      <c r="F29" s="3" t="s">
        <v>43</v>
      </c>
      <c r="G29" s="3" t="s">
        <v>43</v>
      </c>
      <c r="H29" s="3" t="s">
        <v>43</v>
      </c>
      <c r="I29" s="3" t="s">
        <v>43</v>
      </c>
      <c r="J29" s="3" t="s">
        <v>43</v>
      </c>
      <c r="K29" s="3" t="s">
        <v>43</v>
      </c>
      <c r="L29" s="3" t="s">
        <v>43</v>
      </c>
      <c r="M29" s="3" t="s">
        <v>43</v>
      </c>
      <c r="N29" s="3" t="s">
        <v>43</v>
      </c>
      <c r="O29" s="3" t="s">
        <v>43</v>
      </c>
      <c r="P29" s="3" t="s">
        <v>43</v>
      </c>
      <c r="Q29" s="3" t="s">
        <v>43</v>
      </c>
      <c r="R29" s="3" t="s">
        <v>43</v>
      </c>
      <c r="S29" s="3" t="s">
        <v>43</v>
      </c>
      <c r="T29" s="22" t="s">
        <v>43</v>
      </c>
      <c r="U29" s="22" t="s">
        <v>43</v>
      </c>
      <c r="V29" s="22" t="s">
        <v>43</v>
      </c>
      <c r="W29" s="22" t="s">
        <v>43</v>
      </c>
      <c r="X29" s="22" t="s">
        <v>43</v>
      </c>
      <c r="Y29" s="22" t="s">
        <v>43</v>
      </c>
      <c r="Z29" s="22" t="s">
        <v>43</v>
      </c>
    </row>
    <row r="30" spans="1:26" x14ac:dyDescent="0.2">
      <c r="A30" s="2" t="s">
        <v>67</v>
      </c>
      <c r="B30" s="2" t="s">
        <v>68</v>
      </c>
      <c r="C30" s="2" t="s">
        <v>54</v>
      </c>
      <c r="D30" s="2" t="s">
        <v>41</v>
      </c>
      <c r="E30" s="2" t="s">
        <v>42</v>
      </c>
      <c r="F30" s="6">
        <v>2.4504742141493119</v>
      </c>
      <c r="G30" s="6">
        <v>2.0954867644679789</v>
      </c>
      <c r="H30" s="6">
        <v>1.811115924351079</v>
      </c>
      <c r="I30" s="6">
        <v>1.460160263334551</v>
      </c>
      <c r="J30" s="6">
        <v>1.154095187424327</v>
      </c>
      <c r="K30" s="6">
        <v>1.0554132432482239</v>
      </c>
      <c r="L30" s="3" t="s">
        <v>43</v>
      </c>
      <c r="M30" s="5">
        <f>POD!$D$5/F30</f>
        <v>979.40226677029773</v>
      </c>
      <c r="N30" s="5">
        <f>POD!$D$5/G30</f>
        <v>1145.3186155577239</v>
      </c>
      <c r="O30" s="5">
        <f>POD!$D$5/H30</f>
        <v>1325.149852492141</v>
      </c>
      <c r="P30" s="5">
        <f>POD!$D$5/I30</f>
        <v>1643.6551933820936</v>
      </c>
      <c r="Q30" s="5">
        <f>POD!$D$5/J30</f>
        <v>2079.5511723398167</v>
      </c>
      <c r="R30" s="5">
        <f>POD!$D$5/K30</f>
        <v>2273.9907949359899</v>
      </c>
      <c r="S30" s="3" t="s">
        <v>43</v>
      </c>
      <c r="T30" s="23">
        <v>980</v>
      </c>
      <c r="U30" s="23">
        <v>1100</v>
      </c>
      <c r="V30" s="23">
        <v>1300</v>
      </c>
      <c r="W30" s="23">
        <v>1600</v>
      </c>
      <c r="X30" s="23">
        <v>2100</v>
      </c>
      <c r="Y30" s="23">
        <v>2300</v>
      </c>
      <c r="Z30" s="22" t="s">
        <v>43</v>
      </c>
    </row>
    <row r="31" spans="1:26" x14ac:dyDescent="0.2">
      <c r="A31" s="2" t="s">
        <v>67</v>
      </c>
      <c r="B31" s="2" t="s">
        <v>68</v>
      </c>
      <c r="C31" s="2" t="s">
        <v>54</v>
      </c>
      <c r="D31" s="2" t="s">
        <v>41</v>
      </c>
      <c r="E31" s="2" t="s">
        <v>44</v>
      </c>
      <c r="F31" s="6">
        <v>1.9639534478898419</v>
      </c>
      <c r="G31" s="6">
        <v>1.679445730267805</v>
      </c>
      <c r="H31" s="6">
        <v>1.4515342963493709</v>
      </c>
      <c r="I31" s="6">
        <v>1.1702578901215479</v>
      </c>
      <c r="J31" s="4">
        <v>0.92495942599499326</v>
      </c>
      <c r="K31" s="4">
        <v>0.84586994062515442</v>
      </c>
      <c r="L31" s="3" t="s">
        <v>43</v>
      </c>
      <c r="M31" s="5">
        <f>POD!$D$5/F31</f>
        <v>1222.0248919742296</v>
      </c>
      <c r="N31" s="5">
        <f>POD!$D$5/G31</f>
        <v>1429.0429019205612</v>
      </c>
      <c r="O31" s="5">
        <f>POD!$D$5/H31</f>
        <v>1653.4228685026826</v>
      </c>
      <c r="P31" s="5">
        <f>POD!$D$5/I31</f>
        <v>2050.8300095722711</v>
      </c>
      <c r="Q31" s="5">
        <f>POD!$D$5/J31</f>
        <v>2594.7084083372442</v>
      </c>
      <c r="R31" s="5">
        <f>POD!$D$5/K31</f>
        <v>2837.3156258824374</v>
      </c>
      <c r="S31" s="3" t="s">
        <v>43</v>
      </c>
      <c r="T31" s="23">
        <v>1200</v>
      </c>
      <c r="U31" s="23">
        <v>1400</v>
      </c>
      <c r="V31" s="23">
        <v>1700</v>
      </c>
      <c r="W31" s="23">
        <v>2100</v>
      </c>
      <c r="X31" s="23">
        <v>2600</v>
      </c>
      <c r="Y31" s="23">
        <v>2800</v>
      </c>
      <c r="Z31" s="22" t="s">
        <v>43</v>
      </c>
    </row>
    <row r="32" spans="1:26" x14ac:dyDescent="0.2">
      <c r="A32" s="2" t="s">
        <v>67</v>
      </c>
      <c r="B32" s="2" t="s">
        <v>68</v>
      </c>
      <c r="C32" s="2" t="s">
        <v>54</v>
      </c>
      <c r="D32" s="2" t="s">
        <v>41</v>
      </c>
      <c r="E32" s="2" t="s">
        <v>45</v>
      </c>
      <c r="F32" s="6">
        <v>1.025641237844324</v>
      </c>
      <c r="G32" s="4">
        <v>0.87706192808947414</v>
      </c>
      <c r="H32" s="4">
        <v>0.75803906354340533</v>
      </c>
      <c r="I32" s="4">
        <v>0.61114725112805901</v>
      </c>
      <c r="J32" s="4">
        <v>0.48304430619400862</v>
      </c>
      <c r="K32" s="4">
        <v>0.44174116952223669</v>
      </c>
      <c r="L32" s="3" t="s">
        <v>43</v>
      </c>
      <c r="M32" s="5">
        <f>POD!$D$5/F32</f>
        <v>2339.9995158582747</v>
      </c>
      <c r="N32" s="5">
        <f>POD!$D$5/G32</f>
        <v>2736.4088248910539</v>
      </c>
      <c r="O32" s="5">
        <f>POD!$D$5/H32</f>
        <v>3166.0637497774228</v>
      </c>
      <c r="P32" s="5">
        <f>POD!$D$5/I32</f>
        <v>3927.0404891293656</v>
      </c>
      <c r="Q32" s="5">
        <f>POD!$D$5/J32</f>
        <v>4968.4883337307583</v>
      </c>
      <c r="R32" s="5">
        <f>POD!$D$5/K32</f>
        <v>5433.0457869609709</v>
      </c>
      <c r="S32" s="3" t="s">
        <v>43</v>
      </c>
      <c r="T32" s="23">
        <v>2300</v>
      </c>
      <c r="U32" s="23">
        <v>2700</v>
      </c>
      <c r="V32" s="23">
        <v>3200</v>
      </c>
      <c r="W32" s="23">
        <v>3900</v>
      </c>
      <c r="X32" s="23">
        <v>5000</v>
      </c>
      <c r="Y32" s="23">
        <v>5400</v>
      </c>
      <c r="Z32" s="22" t="s">
        <v>43</v>
      </c>
    </row>
    <row r="33" spans="1:26" x14ac:dyDescent="0.2">
      <c r="A33" s="2" t="s">
        <v>67</v>
      </c>
      <c r="B33" s="2" t="s">
        <v>68</v>
      </c>
      <c r="C33" s="2" t="s">
        <v>54</v>
      </c>
      <c r="D33" s="2" t="s">
        <v>46</v>
      </c>
      <c r="E33" s="2" t="s">
        <v>42</v>
      </c>
      <c r="F33" s="7">
        <v>40.542479230125977</v>
      </c>
      <c r="G33" s="7">
        <v>10.6256085332588</v>
      </c>
      <c r="H33" s="6">
        <v>5.4256863774422106</v>
      </c>
      <c r="I33" s="5">
        <v>7.1317831114230861E-4</v>
      </c>
      <c r="J33" s="5">
        <v>3.9945565780418938E-4</v>
      </c>
      <c r="K33" s="5">
        <v>3.1694038791080378E-4</v>
      </c>
      <c r="L33" s="5">
        <v>1.420907263417371E-4</v>
      </c>
      <c r="M33" s="5">
        <f>POD!$D$5/F33</f>
        <v>59.197169131596361</v>
      </c>
      <c r="N33" s="5">
        <f>POD!$D$5/G33</f>
        <v>225.86941655980024</v>
      </c>
      <c r="O33" s="5">
        <f>POD!$D$5/H33</f>
        <v>442.34034793795314</v>
      </c>
      <c r="P33" s="5">
        <f>POD!$D$5/I33</f>
        <v>3365217.3131231139</v>
      </c>
      <c r="Q33" s="5">
        <f>POD!$D$5/J33</f>
        <v>6008176.2596449805</v>
      </c>
      <c r="R33" s="5">
        <f>POD!$D$5/K33</f>
        <v>7572401.9138748255</v>
      </c>
      <c r="S33" s="5">
        <f>POD!$D$5/L33</f>
        <v>16890616.733338736</v>
      </c>
      <c r="T33" s="23">
        <v>59</v>
      </c>
      <c r="U33" s="23">
        <v>230</v>
      </c>
      <c r="V33" s="23">
        <v>440</v>
      </c>
      <c r="W33" s="23">
        <v>3400000</v>
      </c>
      <c r="X33" s="23">
        <v>6000000</v>
      </c>
      <c r="Y33" s="23">
        <v>7600000</v>
      </c>
      <c r="Z33" s="23">
        <v>17000000</v>
      </c>
    </row>
    <row r="34" spans="1:26" x14ac:dyDescent="0.2">
      <c r="A34" s="2" t="s">
        <v>67</v>
      </c>
      <c r="B34" s="2" t="s">
        <v>68</v>
      </c>
      <c r="C34" s="2" t="s">
        <v>54</v>
      </c>
      <c r="D34" s="2" t="s">
        <v>46</v>
      </c>
      <c r="E34" s="2" t="s">
        <v>44</v>
      </c>
      <c r="F34" s="7">
        <v>11.855930923163569</v>
      </c>
      <c r="G34" s="6">
        <v>4.7130091202503186</v>
      </c>
      <c r="H34" s="6">
        <v>1.5705831761319331</v>
      </c>
      <c r="I34" s="5">
        <v>2.0519256621087231E-4</v>
      </c>
      <c r="J34" s="5">
        <v>1.1503469947415251E-4</v>
      </c>
      <c r="K34" s="5">
        <v>9.1304102615862549E-5</v>
      </c>
      <c r="L34" s="5">
        <v>4.108827607916136E-5</v>
      </c>
      <c r="M34" s="5">
        <f>POD!$D$5/F34</f>
        <v>202.43032922121628</v>
      </c>
      <c r="N34" s="5">
        <f>POD!$D$5/G34</f>
        <v>509.22880452065209</v>
      </c>
      <c r="O34" s="5">
        <f>POD!$D$5/H34</f>
        <v>1528.0948099232623</v>
      </c>
      <c r="P34" s="5">
        <f>POD!$D$5/I34</f>
        <v>11696330.156198582</v>
      </c>
      <c r="Q34" s="5">
        <f>POD!$D$5/J34</f>
        <v>20863270.047828164</v>
      </c>
      <c r="R34" s="5">
        <f>POD!$D$5/K34</f>
        <v>26285784.879758958</v>
      </c>
      <c r="S34" s="5">
        <f>POD!$D$5/L34</f>
        <v>58410822.478317656</v>
      </c>
      <c r="T34" s="23">
        <v>200</v>
      </c>
      <c r="U34" s="23">
        <v>510</v>
      </c>
      <c r="V34" s="23">
        <v>1500</v>
      </c>
      <c r="W34" s="23">
        <v>12000000</v>
      </c>
      <c r="X34" s="23">
        <v>21000000</v>
      </c>
      <c r="Y34" s="23">
        <v>26000000</v>
      </c>
      <c r="Z34" s="23">
        <v>58000000</v>
      </c>
    </row>
    <row r="35" spans="1:26" x14ac:dyDescent="0.2">
      <c r="A35" s="2" t="s">
        <v>67</v>
      </c>
      <c r="B35" s="2" t="s">
        <v>68</v>
      </c>
      <c r="C35" s="2" t="s">
        <v>54</v>
      </c>
      <c r="D35" s="2" t="s">
        <v>46</v>
      </c>
      <c r="E35" s="2" t="s">
        <v>45</v>
      </c>
      <c r="F35" s="5">
        <v>3.609013928975318E-3</v>
      </c>
      <c r="G35" s="5">
        <v>2.173757244711326E-2</v>
      </c>
      <c r="H35" s="5">
        <v>3.093816694995899E-3</v>
      </c>
      <c r="I35" s="5">
        <v>5.9850223115254101E-5</v>
      </c>
      <c r="J35" s="5">
        <v>3.3657596038345592E-5</v>
      </c>
      <c r="K35" s="5">
        <v>2.6746176100428799E-5</v>
      </c>
      <c r="L35" s="5">
        <v>1.218995968729729E-5</v>
      </c>
      <c r="M35" s="5">
        <f>POD!$D$5/F35</f>
        <v>665001.5896950044</v>
      </c>
      <c r="N35" s="5">
        <f>POD!$D$5/G35</f>
        <v>110407.91265165946</v>
      </c>
      <c r="O35" s="5">
        <f>POD!$D$5/H35</f>
        <v>775740.85235298052</v>
      </c>
      <c r="P35" s="5">
        <f>POD!$D$5/I35</f>
        <v>40100101.137105182</v>
      </c>
      <c r="Q35" s="5">
        <f>POD!$D$5/J35</f>
        <v>71306340.395366207</v>
      </c>
      <c r="R35" s="5">
        <f>POD!$D$5/K35</f>
        <v>89732453.37906538</v>
      </c>
      <c r="S35" s="5">
        <f>POD!$D$5/L35</f>
        <v>196883341.82933781</v>
      </c>
      <c r="T35" s="23">
        <v>670000</v>
      </c>
      <c r="U35" s="23">
        <v>110000</v>
      </c>
      <c r="V35" s="23">
        <v>780000</v>
      </c>
      <c r="W35" s="23">
        <v>40000000</v>
      </c>
      <c r="X35" s="23">
        <v>71000000</v>
      </c>
      <c r="Y35" s="23">
        <v>90000000</v>
      </c>
      <c r="Z35" s="23">
        <v>200000000</v>
      </c>
    </row>
    <row r="36" spans="1:26" x14ac:dyDescent="0.2">
      <c r="A36" s="2" t="s">
        <v>67</v>
      </c>
      <c r="B36" s="2" t="s">
        <v>68</v>
      </c>
      <c r="C36" s="2" t="s">
        <v>54</v>
      </c>
      <c r="D36" s="2" t="s">
        <v>47</v>
      </c>
      <c r="E36" s="2" t="s">
        <v>42</v>
      </c>
      <c r="F36" s="5">
        <v>3.3075910845812018E-2</v>
      </c>
      <c r="G36" s="5">
        <v>3.115846673880843E-2</v>
      </c>
      <c r="H36" s="5">
        <v>2.5328818123160401E-2</v>
      </c>
      <c r="I36" s="5">
        <v>1.7636867965363259E-2</v>
      </c>
      <c r="J36" s="5">
        <v>1.244144411331295E-2</v>
      </c>
      <c r="K36" s="5">
        <v>1.0653062371033939E-2</v>
      </c>
      <c r="L36" s="5">
        <v>8.5529991198029127E-3</v>
      </c>
      <c r="M36" s="5">
        <f>POD!$D$5/F36</f>
        <v>72560.360051396186</v>
      </c>
      <c r="N36" s="5">
        <f>POD!$D$5/G36</f>
        <v>77025.61297763593</v>
      </c>
      <c r="O36" s="5">
        <f>POD!$D$5/H36</f>
        <v>94753.730250266424</v>
      </c>
      <c r="P36" s="5">
        <f>POD!$D$5/I36</f>
        <v>136078.58292715682</v>
      </c>
      <c r="Q36" s="5">
        <f>POD!$D$5/J36</f>
        <v>192903.65154892937</v>
      </c>
      <c r="R36" s="5">
        <f>POD!$D$5/K36</f>
        <v>225287.33207511171</v>
      </c>
      <c r="S36" s="5">
        <f>POD!$D$5/L36</f>
        <v>280603.32596588682</v>
      </c>
      <c r="T36" s="23">
        <v>73000</v>
      </c>
      <c r="U36" s="23">
        <v>77000</v>
      </c>
      <c r="V36" s="23">
        <v>95000</v>
      </c>
      <c r="W36" s="23">
        <v>140000</v>
      </c>
      <c r="X36" s="23">
        <v>190000</v>
      </c>
      <c r="Y36" s="23">
        <v>230000</v>
      </c>
      <c r="Z36" s="23">
        <v>280000</v>
      </c>
    </row>
    <row r="37" spans="1:26" x14ac:dyDescent="0.2">
      <c r="A37" s="2" t="s">
        <v>67</v>
      </c>
      <c r="B37" s="2" t="s">
        <v>68</v>
      </c>
      <c r="C37" s="2" t="s">
        <v>54</v>
      </c>
      <c r="D37" s="2" t="s">
        <v>47</v>
      </c>
      <c r="E37" s="2" t="s">
        <v>44</v>
      </c>
      <c r="F37" s="5">
        <v>8.1311259540633868E-3</v>
      </c>
      <c r="G37" s="5">
        <v>7.6597563335379726E-3</v>
      </c>
      <c r="H37" s="5">
        <v>6.2266406324244161E-3</v>
      </c>
      <c r="I37" s="5">
        <v>4.3357111321913038E-3</v>
      </c>
      <c r="J37" s="5">
        <v>3.0585083388141058E-3</v>
      </c>
      <c r="K37" s="5">
        <v>2.6188664112431512E-3</v>
      </c>
      <c r="L37" s="5">
        <v>2.1026031135561742E-3</v>
      </c>
      <c r="M37" s="5">
        <f>POD!$D$5/F37</f>
        <v>295162.07393154973</v>
      </c>
      <c r="N37" s="5">
        <f>POD!$D$5/G37</f>
        <v>313325.89386579895</v>
      </c>
      <c r="O37" s="5">
        <f>POD!$D$5/H37</f>
        <v>385440.58372380032</v>
      </c>
      <c r="P37" s="5">
        <f>POD!$D$5/I37</f>
        <v>553542.412496245</v>
      </c>
      <c r="Q37" s="5">
        <f>POD!$D$5/J37</f>
        <v>784696.24213304149</v>
      </c>
      <c r="R37" s="5">
        <f>POD!$D$5/K37</f>
        <v>916427.04251598031</v>
      </c>
      <c r="S37" s="5">
        <f>POD!$D$5/L37</f>
        <v>1141442.236305278</v>
      </c>
      <c r="T37" s="23">
        <v>300000</v>
      </c>
      <c r="U37" s="23">
        <v>310000</v>
      </c>
      <c r="V37" s="23">
        <v>390000</v>
      </c>
      <c r="W37" s="23">
        <v>550000</v>
      </c>
      <c r="X37" s="23">
        <v>780000</v>
      </c>
      <c r="Y37" s="23">
        <v>920000</v>
      </c>
      <c r="Z37" s="23">
        <v>1100000</v>
      </c>
    </row>
    <row r="38" spans="1:26" x14ac:dyDescent="0.2">
      <c r="A38" s="2" t="s">
        <v>67</v>
      </c>
      <c r="B38" s="2" t="s">
        <v>68</v>
      </c>
      <c r="C38" s="2" t="s">
        <v>54</v>
      </c>
      <c r="D38" s="2" t="s">
        <v>47</v>
      </c>
      <c r="E38" s="2" t="s">
        <v>45</v>
      </c>
      <c r="F38" s="5">
        <v>9.9404864977597996E-4</v>
      </c>
      <c r="G38" s="5">
        <v>9.364226410933143E-4</v>
      </c>
      <c r="H38" s="5">
        <v>7.6122098566295236E-4</v>
      </c>
      <c r="I38" s="5">
        <v>5.3005055156225324E-4</v>
      </c>
      <c r="J38" s="5">
        <v>3.7390960387317549E-4</v>
      </c>
      <c r="K38" s="5">
        <v>3.201623778486639E-4</v>
      </c>
      <c r="L38" s="5">
        <v>2.5704801498011481E-4</v>
      </c>
      <c r="M38" s="5">
        <f>POD!$D$5/F38</f>
        <v>2414368.7540251343</v>
      </c>
      <c r="N38" s="5">
        <f>POD!$D$5/G38</f>
        <v>2562945.2927343738</v>
      </c>
      <c r="O38" s="5">
        <f>POD!$D$5/H38</f>
        <v>3152829.526776412</v>
      </c>
      <c r="P38" s="5">
        <f>POD!$D$5/I38</f>
        <v>4527870.0171640618</v>
      </c>
      <c r="Q38" s="5">
        <f>POD!$D$5/J38</f>
        <v>6418663.6960896142</v>
      </c>
      <c r="R38" s="5">
        <f>POD!$D$5/K38</f>
        <v>7496196.1993374657</v>
      </c>
      <c r="S38" s="5">
        <f>POD!$D$5/L38</f>
        <v>9336777.0227117427</v>
      </c>
      <c r="T38" s="23">
        <v>2400000</v>
      </c>
      <c r="U38" s="23">
        <v>2600000</v>
      </c>
      <c r="V38" s="23">
        <v>3200000</v>
      </c>
      <c r="W38" s="23">
        <v>4500000</v>
      </c>
      <c r="X38" s="23">
        <v>6400000</v>
      </c>
      <c r="Y38" s="23">
        <v>7500000</v>
      </c>
      <c r="Z38" s="23">
        <v>9300000</v>
      </c>
    </row>
  </sheetData>
  <sheetProtection sheet="1" objects="1" scenarios="1" formatCells="0" formatColumns="0" formatRows="0"/>
  <sortState xmlns:xlrd2="http://schemas.microsoft.com/office/spreadsheetml/2017/richdata2" ref="A4:Z38">
    <sortCondition ref="A3:A38"/>
    <sortCondition ref="B3:B38"/>
    <sortCondition ref="C3:C38"/>
    <sortCondition ref="D3:D38" customList="Dermal,Ingestion,Inhalation,Aggregate"/>
    <sortCondition ref="E3:E38" customList="High,Med,Low"/>
  </sortState>
  <mergeCells count="8">
    <mergeCell ref="M1:S1"/>
    <mergeCell ref="T1:Z1"/>
    <mergeCell ref="A1:A2"/>
    <mergeCell ref="B1:B2"/>
    <mergeCell ref="C1:C2"/>
    <mergeCell ref="D1:D2"/>
    <mergeCell ref="E1:E2"/>
    <mergeCell ref="F1:L1"/>
  </mergeCells>
  <conditionalFormatting sqref="T3:Z38">
    <cfRule type="cellIs" dxfId="1" priority="1" operator="lessThan">
      <formula>30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92CB6-202D-4399-9C0E-D93527EA5136}">
  <sheetPr>
    <tabColor theme="8" tint="0.39997558519241921"/>
  </sheetPr>
  <dimension ref="A1:AC122"/>
  <sheetViews>
    <sheetView zoomScaleNormal="100" workbookViewId="0">
      <selection activeCell="D51" sqref="D51"/>
    </sheetView>
  </sheetViews>
  <sheetFormatPr defaultColWidth="8.7109375" defaultRowHeight="12.75" x14ac:dyDescent="0.2"/>
  <cols>
    <col min="1" max="1" width="11.28515625" style="2" customWidth="1"/>
    <col min="2" max="2" width="13" style="2" customWidth="1"/>
    <col min="3" max="3" width="19.42578125" style="2" customWidth="1"/>
    <col min="4" max="6" width="8.7109375" style="2"/>
    <col min="7" max="8" width="8.7109375" style="2" customWidth="1"/>
    <col min="9" max="9" width="10.28515625" style="2" customWidth="1"/>
    <col min="10" max="13" width="8.7109375" style="2" customWidth="1"/>
    <col min="14" max="15" width="9.42578125" style="2" customWidth="1"/>
    <col min="16" max="16" width="11.5703125" style="2" customWidth="1"/>
    <col min="17" max="19" width="10.42578125" style="2" customWidth="1"/>
    <col min="20" max="20" width="11.28515625" style="2" customWidth="1"/>
    <col min="21" max="22" width="9.42578125" style="2" bestFit="1" customWidth="1"/>
    <col min="23" max="23" width="12.140625" style="2" customWidth="1"/>
    <col min="24" max="26" width="10.42578125" style="2" bestFit="1" customWidth="1"/>
    <col min="27" max="27" width="11.28515625" style="2" bestFit="1" customWidth="1"/>
    <col min="28" max="28" width="8.7109375" style="2"/>
    <col min="29" max="29" width="9.85546875" style="2" bestFit="1" customWidth="1"/>
    <col min="30" max="16384" width="8.7109375" style="2"/>
  </cols>
  <sheetData>
    <row r="1" spans="1:29" x14ac:dyDescent="0.2">
      <c r="A1" s="49" t="s">
        <v>25</v>
      </c>
      <c r="B1" s="51" t="s">
        <v>26</v>
      </c>
      <c r="C1" s="51" t="s">
        <v>27</v>
      </c>
      <c r="D1" s="53" t="s">
        <v>28</v>
      </c>
      <c r="E1" s="51" t="s">
        <v>29</v>
      </c>
      <c r="F1" s="53" t="s">
        <v>59</v>
      </c>
      <c r="G1" s="55" t="s">
        <v>60</v>
      </c>
      <c r="H1" s="55"/>
      <c r="I1" s="55"/>
      <c r="J1" s="55"/>
      <c r="K1" s="55"/>
      <c r="L1" s="55"/>
      <c r="M1" s="56"/>
      <c r="N1" s="47" t="s">
        <v>61</v>
      </c>
      <c r="O1" s="47"/>
      <c r="P1" s="47"/>
      <c r="Q1" s="47"/>
      <c r="R1" s="47"/>
      <c r="S1" s="47"/>
      <c r="T1" s="47"/>
      <c r="U1" s="48" t="s">
        <v>66</v>
      </c>
      <c r="V1" s="48"/>
      <c r="W1" s="48"/>
      <c r="X1" s="48"/>
      <c r="Y1" s="48"/>
      <c r="Z1" s="48"/>
      <c r="AA1" s="48"/>
    </row>
    <row r="2" spans="1:29" s="1" customFormat="1" ht="42.6" customHeight="1" x14ac:dyDescent="0.2">
      <c r="A2" s="50"/>
      <c r="B2" s="52"/>
      <c r="C2" s="52"/>
      <c r="D2" s="54"/>
      <c r="E2" s="52"/>
      <c r="F2" s="54"/>
      <c r="G2" s="32" t="s">
        <v>32</v>
      </c>
      <c r="H2" s="32" t="s">
        <v>33</v>
      </c>
      <c r="I2" s="32" t="s">
        <v>34</v>
      </c>
      <c r="J2" s="32" t="s">
        <v>35</v>
      </c>
      <c r="K2" s="32" t="s">
        <v>36</v>
      </c>
      <c r="L2" s="32" t="s">
        <v>37</v>
      </c>
      <c r="M2" s="32" t="s">
        <v>38</v>
      </c>
      <c r="N2" s="16" t="s">
        <v>32</v>
      </c>
      <c r="O2" s="16" t="s">
        <v>33</v>
      </c>
      <c r="P2" s="16" t="s">
        <v>34</v>
      </c>
      <c r="Q2" s="16" t="s">
        <v>35</v>
      </c>
      <c r="R2" s="16" t="s">
        <v>36</v>
      </c>
      <c r="S2" s="16" t="s">
        <v>37</v>
      </c>
      <c r="T2" s="17" t="s">
        <v>38</v>
      </c>
      <c r="U2" s="18" t="s">
        <v>32</v>
      </c>
      <c r="V2" s="18" t="s">
        <v>33</v>
      </c>
      <c r="W2" s="18" t="s">
        <v>34</v>
      </c>
      <c r="X2" s="18" t="s">
        <v>35</v>
      </c>
      <c r="Y2" s="18" t="s">
        <v>36</v>
      </c>
      <c r="Z2" s="18" t="s">
        <v>37</v>
      </c>
      <c r="AA2" s="19" t="s">
        <v>38</v>
      </c>
    </row>
    <row r="3" spans="1:29" x14ac:dyDescent="0.2">
      <c r="A3" s="34" t="s">
        <v>39</v>
      </c>
      <c r="B3" s="34" t="s">
        <v>39</v>
      </c>
      <c r="C3" s="34" t="s">
        <v>40</v>
      </c>
      <c r="D3" s="34" t="s">
        <v>41</v>
      </c>
      <c r="E3" s="34" t="s">
        <v>42</v>
      </c>
      <c r="F3" s="34" t="s">
        <v>5</v>
      </c>
      <c r="G3" s="3" t="s">
        <v>43</v>
      </c>
      <c r="H3" s="3" t="s">
        <v>43</v>
      </c>
      <c r="I3" s="3" t="s">
        <v>43</v>
      </c>
      <c r="J3" s="3" t="s">
        <v>43</v>
      </c>
      <c r="K3" s="4">
        <v>0.15275202183488479</v>
      </c>
      <c r="L3" s="4">
        <v>0.13969082319568221</v>
      </c>
      <c r="M3" s="4">
        <v>0.14927830739459419</v>
      </c>
      <c r="N3" s="21" t="s">
        <v>43</v>
      </c>
      <c r="O3" s="21" t="s">
        <v>43</v>
      </c>
      <c r="P3" s="21" t="s">
        <v>43</v>
      </c>
      <c r="Q3" s="21" t="s">
        <v>43</v>
      </c>
      <c r="R3" s="5">
        <f>POD!$D$5/K3</f>
        <v>15711.73966256399</v>
      </c>
      <c r="S3" s="5">
        <f>POD!$D$5/L3</f>
        <v>17180.799318778609</v>
      </c>
      <c r="T3" s="5">
        <f>POD!$D$5/M3</f>
        <v>16077.352710437492</v>
      </c>
      <c r="U3" s="22" t="s">
        <v>43</v>
      </c>
      <c r="V3" s="22" t="s">
        <v>43</v>
      </c>
      <c r="W3" s="22" t="s">
        <v>43</v>
      </c>
      <c r="X3" s="22" t="s">
        <v>43</v>
      </c>
      <c r="Y3" s="23">
        <v>16000</v>
      </c>
      <c r="Z3" s="23">
        <v>17000</v>
      </c>
      <c r="AA3" s="23">
        <v>16000</v>
      </c>
      <c r="AC3" s="33"/>
    </row>
    <row r="4" spans="1:29" x14ac:dyDescent="0.2">
      <c r="A4" s="34" t="s">
        <v>39</v>
      </c>
      <c r="B4" s="34" t="s">
        <v>39</v>
      </c>
      <c r="C4" s="34" t="s">
        <v>40</v>
      </c>
      <c r="D4" s="34" t="s">
        <v>46</v>
      </c>
      <c r="E4" s="34" t="s">
        <v>42</v>
      </c>
      <c r="F4" s="34" t="s">
        <v>5</v>
      </c>
      <c r="G4" s="3" t="s">
        <v>43</v>
      </c>
      <c r="H4" s="3" t="s">
        <v>43</v>
      </c>
      <c r="I4" s="3" t="s">
        <v>43</v>
      </c>
      <c r="J4" s="3" t="s">
        <v>43</v>
      </c>
      <c r="K4" s="3" t="s">
        <v>43</v>
      </c>
      <c r="L4" s="3" t="s">
        <v>43</v>
      </c>
      <c r="M4" s="3" t="s">
        <v>43</v>
      </c>
      <c r="N4" s="21" t="s">
        <v>43</v>
      </c>
      <c r="O4" s="21" t="s">
        <v>43</v>
      </c>
      <c r="P4" s="21" t="s">
        <v>43</v>
      </c>
      <c r="Q4" s="21" t="s">
        <v>43</v>
      </c>
      <c r="R4" s="21" t="s">
        <v>43</v>
      </c>
      <c r="S4" s="21" t="s">
        <v>43</v>
      </c>
      <c r="T4" s="21" t="s">
        <v>43</v>
      </c>
      <c r="U4" s="22" t="s">
        <v>43</v>
      </c>
      <c r="V4" s="22" t="s">
        <v>43</v>
      </c>
      <c r="W4" s="22" t="s">
        <v>43</v>
      </c>
      <c r="X4" s="22" t="s">
        <v>43</v>
      </c>
      <c r="Y4" s="22" t="s">
        <v>43</v>
      </c>
      <c r="Z4" s="22" t="s">
        <v>43</v>
      </c>
      <c r="AA4" s="22" t="s">
        <v>43</v>
      </c>
      <c r="AC4" s="33"/>
    </row>
    <row r="5" spans="1:29" x14ac:dyDescent="0.2">
      <c r="A5" s="34" t="s">
        <v>39</v>
      </c>
      <c r="B5" s="34" t="s">
        <v>39</v>
      </c>
      <c r="C5" s="34" t="s">
        <v>40</v>
      </c>
      <c r="D5" s="34" t="s">
        <v>47</v>
      </c>
      <c r="E5" s="34" t="s">
        <v>42</v>
      </c>
      <c r="F5" s="34" t="s">
        <v>5</v>
      </c>
      <c r="G5" s="3" t="s">
        <v>43</v>
      </c>
      <c r="H5" s="3" t="s">
        <v>43</v>
      </c>
      <c r="I5" s="3" t="s">
        <v>43</v>
      </c>
      <c r="J5" s="3" t="s">
        <v>43</v>
      </c>
      <c r="K5" s="3" t="s">
        <v>43</v>
      </c>
      <c r="L5" s="3" t="s">
        <v>43</v>
      </c>
      <c r="M5" s="3" t="s">
        <v>43</v>
      </c>
      <c r="N5" s="21" t="s">
        <v>43</v>
      </c>
      <c r="O5" s="21" t="s">
        <v>43</v>
      </c>
      <c r="P5" s="21" t="s">
        <v>43</v>
      </c>
      <c r="Q5" s="21" t="s">
        <v>43</v>
      </c>
      <c r="R5" s="21" t="s">
        <v>43</v>
      </c>
      <c r="S5" s="21" t="s">
        <v>43</v>
      </c>
      <c r="T5" s="21" t="s">
        <v>43</v>
      </c>
      <c r="U5" s="22" t="s">
        <v>43</v>
      </c>
      <c r="V5" s="22" t="s">
        <v>43</v>
      </c>
      <c r="W5" s="22" t="s">
        <v>43</v>
      </c>
      <c r="X5" s="22" t="s">
        <v>43</v>
      </c>
      <c r="Y5" s="22" t="s">
        <v>43</v>
      </c>
      <c r="Z5" s="22" t="s">
        <v>43</v>
      </c>
      <c r="AA5" s="22" t="s">
        <v>43</v>
      </c>
    </row>
    <row r="6" spans="1:29" x14ac:dyDescent="0.2">
      <c r="A6" s="34" t="s">
        <v>39</v>
      </c>
      <c r="B6" s="34" t="s">
        <v>39</v>
      </c>
      <c r="C6" s="34" t="s">
        <v>40</v>
      </c>
      <c r="D6" s="34" t="s">
        <v>8</v>
      </c>
      <c r="E6" s="34" t="s">
        <v>42</v>
      </c>
      <c r="F6" s="34" t="s">
        <v>5</v>
      </c>
      <c r="G6" s="21" t="s">
        <v>43</v>
      </c>
      <c r="H6" s="21" t="s">
        <v>43</v>
      </c>
      <c r="I6" s="21" t="s">
        <v>43</v>
      </c>
      <c r="J6" s="21" t="s">
        <v>43</v>
      </c>
      <c r="K6" s="20">
        <f t="shared" ref="K6:M6" si="0">SUM(K3:K5)</f>
        <v>0.15275202183488479</v>
      </c>
      <c r="L6" s="20">
        <f t="shared" si="0"/>
        <v>0.13969082319568221</v>
      </c>
      <c r="M6" s="20">
        <f t="shared" si="0"/>
        <v>0.14927830739459419</v>
      </c>
      <c r="N6" s="21" t="s">
        <v>43</v>
      </c>
      <c r="O6" s="21" t="s">
        <v>43</v>
      </c>
      <c r="P6" s="21" t="s">
        <v>43</v>
      </c>
      <c r="Q6" s="21" t="s">
        <v>43</v>
      </c>
      <c r="R6" s="5">
        <f>POD!$D$5/K6</f>
        <v>15711.73966256399</v>
      </c>
      <c r="S6" s="5">
        <f>POD!$D$5/L6</f>
        <v>17180.799318778609</v>
      </c>
      <c r="T6" s="5">
        <f>POD!$D$5/M6</f>
        <v>16077.352710437492</v>
      </c>
      <c r="U6" s="22" t="s">
        <v>43</v>
      </c>
      <c r="V6" s="22" t="s">
        <v>43</v>
      </c>
      <c r="W6" s="22" t="s">
        <v>43</v>
      </c>
      <c r="X6" s="22" t="s">
        <v>43</v>
      </c>
      <c r="Y6" s="23">
        <v>16000</v>
      </c>
      <c r="Z6" s="23">
        <v>17000</v>
      </c>
      <c r="AA6" s="23">
        <v>16000</v>
      </c>
    </row>
    <row r="7" spans="1:29" x14ac:dyDescent="0.2">
      <c r="A7" s="34" t="s">
        <v>39</v>
      </c>
      <c r="B7" s="34" t="s">
        <v>39</v>
      </c>
      <c r="C7" s="34" t="s">
        <v>40</v>
      </c>
      <c r="D7" s="34" t="s">
        <v>41</v>
      </c>
      <c r="E7" s="34" t="s">
        <v>44</v>
      </c>
      <c r="F7" s="34" t="s">
        <v>5</v>
      </c>
      <c r="G7" s="3" t="s">
        <v>43</v>
      </c>
      <c r="H7" s="3" t="s">
        <v>43</v>
      </c>
      <c r="I7" s="3" t="s">
        <v>43</v>
      </c>
      <c r="J7" s="3" t="s">
        <v>43</v>
      </c>
      <c r="K7" s="4">
        <v>0.1080119904794026</v>
      </c>
      <c r="L7" s="4">
        <v>9.8776328351197942E-2</v>
      </c>
      <c r="M7" s="4">
        <v>0.1055557034427675</v>
      </c>
      <c r="N7" s="21" t="s">
        <v>43</v>
      </c>
      <c r="O7" s="21" t="s">
        <v>43</v>
      </c>
      <c r="P7" s="21" t="s">
        <v>43</v>
      </c>
      <c r="Q7" s="21" t="s">
        <v>43</v>
      </c>
      <c r="R7" s="5">
        <f>POD!$D$5/K7</f>
        <v>22219.75531927327</v>
      </c>
      <c r="S7" s="5">
        <f>POD!$D$5/L7</f>
        <v>24297.319409027146</v>
      </c>
      <c r="T7" s="5">
        <f>POD!$D$5/M7</f>
        <v>22736.810250156537</v>
      </c>
      <c r="U7" s="22" t="s">
        <v>43</v>
      </c>
      <c r="V7" s="22" t="s">
        <v>43</v>
      </c>
      <c r="W7" s="22" t="s">
        <v>43</v>
      </c>
      <c r="X7" s="22" t="s">
        <v>43</v>
      </c>
      <c r="Y7" s="23">
        <v>22000</v>
      </c>
      <c r="Z7" s="23">
        <v>24000</v>
      </c>
      <c r="AA7" s="23">
        <v>23000</v>
      </c>
    </row>
    <row r="8" spans="1:29" x14ac:dyDescent="0.2">
      <c r="A8" s="34" t="s">
        <v>39</v>
      </c>
      <c r="B8" s="34" t="s">
        <v>39</v>
      </c>
      <c r="C8" s="34" t="s">
        <v>40</v>
      </c>
      <c r="D8" s="34" t="s">
        <v>46</v>
      </c>
      <c r="E8" s="34" t="s">
        <v>44</v>
      </c>
      <c r="F8" s="34" t="s">
        <v>5</v>
      </c>
      <c r="G8" s="3" t="s">
        <v>43</v>
      </c>
      <c r="H8" s="3" t="s">
        <v>43</v>
      </c>
      <c r="I8" s="3" t="s">
        <v>43</v>
      </c>
      <c r="J8" s="3" t="s">
        <v>43</v>
      </c>
      <c r="K8" s="3" t="s">
        <v>43</v>
      </c>
      <c r="L8" s="3" t="s">
        <v>43</v>
      </c>
      <c r="M8" s="3" t="s">
        <v>43</v>
      </c>
      <c r="N8" s="21" t="s">
        <v>43</v>
      </c>
      <c r="O8" s="21" t="s">
        <v>43</v>
      </c>
      <c r="P8" s="21" t="s">
        <v>43</v>
      </c>
      <c r="Q8" s="21" t="s">
        <v>43</v>
      </c>
      <c r="R8" s="21" t="s">
        <v>43</v>
      </c>
      <c r="S8" s="21" t="s">
        <v>43</v>
      </c>
      <c r="T8" s="21" t="s">
        <v>43</v>
      </c>
      <c r="U8" s="22" t="s">
        <v>43</v>
      </c>
      <c r="V8" s="22" t="s">
        <v>43</v>
      </c>
      <c r="W8" s="22" t="s">
        <v>43</v>
      </c>
      <c r="X8" s="22" t="s">
        <v>43</v>
      </c>
      <c r="Y8" s="22" t="s">
        <v>43</v>
      </c>
      <c r="Z8" s="22" t="s">
        <v>43</v>
      </c>
      <c r="AA8" s="22" t="s">
        <v>43</v>
      </c>
    </row>
    <row r="9" spans="1:29" x14ac:dyDescent="0.2">
      <c r="A9" s="34" t="s">
        <v>39</v>
      </c>
      <c r="B9" s="34" t="s">
        <v>39</v>
      </c>
      <c r="C9" s="34" t="s">
        <v>40</v>
      </c>
      <c r="D9" s="34" t="s">
        <v>47</v>
      </c>
      <c r="E9" s="34" t="s">
        <v>44</v>
      </c>
      <c r="F9" s="34" t="s">
        <v>5</v>
      </c>
      <c r="G9" s="3" t="s">
        <v>43</v>
      </c>
      <c r="H9" s="3" t="s">
        <v>43</v>
      </c>
      <c r="I9" s="3" t="s">
        <v>43</v>
      </c>
      <c r="J9" s="3" t="s">
        <v>43</v>
      </c>
      <c r="K9" s="3" t="s">
        <v>43</v>
      </c>
      <c r="L9" s="3" t="s">
        <v>43</v>
      </c>
      <c r="M9" s="3" t="s">
        <v>43</v>
      </c>
      <c r="N9" s="21" t="s">
        <v>43</v>
      </c>
      <c r="O9" s="21" t="s">
        <v>43</v>
      </c>
      <c r="P9" s="21" t="s">
        <v>43</v>
      </c>
      <c r="Q9" s="21" t="s">
        <v>43</v>
      </c>
      <c r="R9" s="21" t="s">
        <v>43</v>
      </c>
      <c r="S9" s="21" t="s">
        <v>43</v>
      </c>
      <c r="T9" s="21" t="s">
        <v>43</v>
      </c>
      <c r="U9" s="22" t="s">
        <v>43</v>
      </c>
      <c r="V9" s="22" t="s">
        <v>43</v>
      </c>
      <c r="W9" s="22" t="s">
        <v>43</v>
      </c>
      <c r="X9" s="22" t="s">
        <v>43</v>
      </c>
      <c r="Y9" s="22" t="s">
        <v>43</v>
      </c>
      <c r="Z9" s="22" t="s">
        <v>43</v>
      </c>
      <c r="AA9" s="22" t="s">
        <v>43</v>
      </c>
    </row>
    <row r="10" spans="1:29" x14ac:dyDescent="0.2">
      <c r="A10" s="34" t="s">
        <v>39</v>
      </c>
      <c r="B10" s="34" t="s">
        <v>39</v>
      </c>
      <c r="C10" s="34" t="s">
        <v>40</v>
      </c>
      <c r="D10" s="34" t="s">
        <v>8</v>
      </c>
      <c r="E10" s="34" t="s">
        <v>44</v>
      </c>
      <c r="F10" s="34" t="s">
        <v>5</v>
      </c>
      <c r="G10" s="21" t="s">
        <v>43</v>
      </c>
      <c r="H10" s="21" t="s">
        <v>43</v>
      </c>
      <c r="I10" s="21" t="s">
        <v>43</v>
      </c>
      <c r="J10" s="21" t="s">
        <v>43</v>
      </c>
      <c r="K10" s="20">
        <f t="shared" ref="K10" si="1">SUM(K7:K9)</f>
        <v>0.1080119904794026</v>
      </c>
      <c r="L10" s="20">
        <f t="shared" ref="L10" si="2">SUM(L7:L9)</f>
        <v>9.8776328351197942E-2</v>
      </c>
      <c r="M10" s="20">
        <f t="shared" ref="M10" si="3">SUM(M7:M9)</f>
        <v>0.1055557034427675</v>
      </c>
      <c r="N10" s="21" t="s">
        <v>43</v>
      </c>
      <c r="O10" s="21" t="s">
        <v>43</v>
      </c>
      <c r="P10" s="21" t="s">
        <v>43</v>
      </c>
      <c r="Q10" s="21" t="s">
        <v>43</v>
      </c>
      <c r="R10" s="5">
        <f>POD!$D$5/K10</f>
        <v>22219.75531927327</v>
      </c>
      <c r="S10" s="5">
        <f>POD!$D$5/L10</f>
        <v>24297.319409027146</v>
      </c>
      <c r="T10" s="5">
        <f>POD!$D$5/M10</f>
        <v>22736.810250156537</v>
      </c>
      <c r="U10" s="22" t="s">
        <v>43</v>
      </c>
      <c r="V10" s="22" t="s">
        <v>43</v>
      </c>
      <c r="W10" s="22" t="s">
        <v>43</v>
      </c>
      <c r="X10" s="22" t="s">
        <v>43</v>
      </c>
      <c r="Y10" s="23">
        <v>22000</v>
      </c>
      <c r="Z10" s="23">
        <v>24000</v>
      </c>
      <c r="AA10" s="23">
        <v>23000</v>
      </c>
    </row>
    <row r="11" spans="1:29" x14ac:dyDescent="0.2">
      <c r="A11" s="34" t="s">
        <v>39</v>
      </c>
      <c r="B11" s="34" t="s">
        <v>39</v>
      </c>
      <c r="C11" s="34" t="s">
        <v>40</v>
      </c>
      <c r="D11" s="34" t="s">
        <v>41</v>
      </c>
      <c r="E11" s="34" t="s">
        <v>45</v>
      </c>
      <c r="F11" s="34" t="s">
        <v>5</v>
      </c>
      <c r="G11" s="3" t="s">
        <v>43</v>
      </c>
      <c r="H11" s="3" t="s">
        <v>43</v>
      </c>
      <c r="I11" s="3" t="s">
        <v>43</v>
      </c>
      <c r="J11" s="3" t="s">
        <v>43</v>
      </c>
      <c r="K11" s="5">
        <v>7.6376010917442394E-2</v>
      </c>
      <c r="L11" s="5">
        <v>6.984541159784112E-2</v>
      </c>
      <c r="M11" s="5">
        <v>7.4639153697297109E-2</v>
      </c>
      <c r="N11" s="21" t="s">
        <v>43</v>
      </c>
      <c r="O11" s="21" t="s">
        <v>43</v>
      </c>
      <c r="P11" s="21" t="s">
        <v>43</v>
      </c>
      <c r="Q11" s="21" t="s">
        <v>43</v>
      </c>
      <c r="R11" s="5">
        <f>POD!$D$5/K11</f>
        <v>31423.479325127981</v>
      </c>
      <c r="S11" s="5">
        <f>POD!$D$5/L11</f>
        <v>34361.59863755721</v>
      </c>
      <c r="T11" s="5">
        <f>POD!$D$5/M11</f>
        <v>32154.70542087498</v>
      </c>
      <c r="U11" s="22" t="s">
        <v>43</v>
      </c>
      <c r="V11" s="22" t="s">
        <v>43</v>
      </c>
      <c r="W11" s="22" t="s">
        <v>43</v>
      </c>
      <c r="X11" s="22" t="s">
        <v>43</v>
      </c>
      <c r="Y11" s="23">
        <v>31000</v>
      </c>
      <c r="Z11" s="23">
        <v>34000</v>
      </c>
      <c r="AA11" s="23">
        <v>32000</v>
      </c>
    </row>
    <row r="12" spans="1:29" x14ac:dyDescent="0.2">
      <c r="A12" s="34" t="s">
        <v>39</v>
      </c>
      <c r="B12" s="34" t="s">
        <v>39</v>
      </c>
      <c r="C12" s="34" t="s">
        <v>40</v>
      </c>
      <c r="D12" s="34" t="s">
        <v>46</v>
      </c>
      <c r="E12" s="34" t="s">
        <v>45</v>
      </c>
      <c r="F12" s="34" t="s">
        <v>5</v>
      </c>
      <c r="G12" s="3" t="s">
        <v>43</v>
      </c>
      <c r="H12" s="3" t="s">
        <v>43</v>
      </c>
      <c r="I12" s="3" t="s">
        <v>43</v>
      </c>
      <c r="J12" s="3" t="s">
        <v>43</v>
      </c>
      <c r="K12" s="3" t="s">
        <v>43</v>
      </c>
      <c r="L12" s="3" t="s">
        <v>43</v>
      </c>
      <c r="M12" s="3" t="s">
        <v>43</v>
      </c>
      <c r="N12" s="21" t="s">
        <v>43</v>
      </c>
      <c r="O12" s="21" t="s">
        <v>43</v>
      </c>
      <c r="P12" s="21" t="s">
        <v>43</v>
      </c>
      <c r="Q12" s="21" t="s">
        <v>43</v>
      </c>
      <c r="R12" s="21" t="s">
        <v>43</v>
      </c>
      <c r="S12" s="21" t="s">
        <v>43</v>
      </c>
      <c r="T12" s="21" t="s">
        <v>43</v>
      </c>
      <c r="U12" s="22" t="s">
        <v>43</v>
      </c>
      <c r="V12" s="22" t="s">
        <v>43</v>
      </c>
      <c r="W12" s="22" t="s">
        <v>43</v>
      </c>
      <c r="X12" s="22" t="s">
        <v>43</v>
      </c>
      <c r="Y12" s="22" t="s">
        <v>43</v>
      </c>
      <c r="Z12" s="22" t="s">
        <v>43</v>
      </c>
      <c r="AA12" s="22" t="s">
        <v>43</v>
      </c>
    </row>
    <row r="13" spans="1:29" x14ac:dyDescent="0.2">
      <c r="A13" s="34" t="s">
        <v>39</v>
      </c>
      <c r="B13" s="34" t="s">
        <v>39</v>
      </c>
      <c r="C13" s="34" t="s">
        <v>40</v>
      </c>
      <c r="D13" s="34" t="s">
        <v>47</v>
      </c>
      <c r="E13" s="34" t="s">
        <v>45</v>
      </c>
      <c r="F13" s="34" t="s">
        <v>5</v>
      </c>
      <c r="G13" s="3" t="s">
        <v>43</v>
      </c>
      <c r="H13" s="3" t="s">
        <v>43</v>
      </c>
      <c r="I13" s="3" t="s">
        <v>43</v>
      </c>
      <c r="J13" s="3" t="s">
        <v>43</v>
      </c>
      <c r="K13" s="3" t="s">
        <v>43</v>
      </c>
      <c r="L13" s="3" t="s">
        <v>43</v>
      </c>
      <c r="M13" s="3" t="s">
        <v>43</v>
      </c>
      <c r="N13" s="21" t="s">
        <v>43</v>
      </c>
      <c r="O13" s="21" t="s">
        <v>43</v>
      </c>
      <c r="P13" s="21" t="s">
        <v>43</v>
      </c>
      <c r="Q13" s="21" t="s">
        <v>43</v>
      </c>
      <c r="R13" s="21" t="s">
        <v>43</v>
      </c>
      <c r="S13" s="21" t="s">
        <v>43</v>
      </c>
      <c r="T13" s="21" t="s">
        <v>43</v>
      </c>
      <c r="U13" s="22" t="s">
        <v>43</v>
      </c>
      <c r="V13" s="22" t="s">
        <v>43</v>
      </c>
      <c r="W13" s="22" t="s">
        <v>43</v>
      </c>
      <c r="X13" s="22" t="s">
        <v>43</v>
      </c>
      <c r="Y13" s="22" t="s">
        <v>43</v>
      </c>
      <c r="Z13" s="22" t="s">
        <v>43</v>
      </c>
      <c r="AA13" s="22" t="s">
        <v>43</v>
      </c>
    </row>
    <row r="14" spans="1:29" x14ac:dyDescent="0.2">
      <c r="A14" s="34" t="s">
        <v>39</v>
      </c>
      <c r="B14" s="34" t="s">
        <v>39</v>
      </c>
      <c r="C14" s="34" t="s">
        <v>40</v>
      </c>
      <c r="D14" s="34" t="s">
        <v>8</v>
      </c>
      <c r="E14" s="34" t="s">
        <v>45</v>
      </c>
      <c r="F14" s="34" t="s">
        <v>5</v>
      </c>
      <c r="G14" s="21" t="s">
        <v>43</v>
      </c>
      <c r="H14" s="21" t="s">
        <v>43</v>
      </c>
      <c r="I14" s="21" t="s">
        <v>43</v>
      </c>
      <c r="J14" s="21" t="s">
        <v>43</v>
      </c>
      <c r="K14" s="21">
        <f t="shared" ref="K14" si="4">SUM(K11:K13)</f>
        <v>7.6376010917442394E-2</v>
      </c>
      <c r="L14" s="21">
        <f t="shared" ref="L14" si="5">SUM(L11:L13)</f>
        <v>6.984541159784112E-2</v>
      </c>
      <c r="M14" s="21">
        <f t="shared" ref="M14" si="6">SUM(M11:M13)</f>
        <v>7.4639153697297109E-2</v>
      </c>
      <c r="N14" s="21" t="s">
        <v>43</v>
      </c>
      <c r="O14" s="21" t="s">
        <v>43</v>
      </c>
      <c r="P14" s="21" t="s">
        <v>43</v>
      </c>
      <c r="Q14" s="21" t="s">
        <v>43</v>
      </c>
      <c r="R14" s="5">
        <f>POD!$D$5/K14</f>
        <v>31423.479325127981</v>
      </c>
      <c r="S14" s="5">
        <f>POD!$D$5/L14</f>
        <v>34361.59863755721</v>
      </c>
      <c r="T14" s="5">
        <f>POD!$D$5/M14</f>
        <v>32154.70542087498</v>
      </c>
      <c r="U14" s="22" t="s">
        <v>43</v>
      </c>
      <c r="V14" s="22" t="s">
        <v>43</v>
      </c>
      <c r="W14" s="22" t="s">
        <v>43</v>
      </c>
      <c r="X14" s="22" t="s">
        <v>43</v>
      </c>
      <c r="Y14" s="23">
        <v>31000</v>
      </c>
      <c r="Z14" s="23">
        <v>34000</v>
      </c>
      <c r="AA14" s="23">
        <v>32000</v>
      </c>
    </row>
    <row r="15" spans="1:29" x14ac:dyDescent="0.2">
      <c r="A15" s="34" t="s">
        <v>39</v>
      </c>
      <c r="B15" s="34" t="s">
        <v>39</v>
      </c>
      <c r="C15" s="34" t="s">
        <v>40</v>
      </c>
      <c r="D15" s="34" t="s">
        <v>41</v>
      </c>
      <c r="E15" s="34" t="s">
        <v>42</v>
      </c>
      <c r="F15" s="34" t="s">
        <v>7</v>
      </c>
      <c r="G15" s="3" t="s">
        <v>43</v>
      </c>
      <c r="H15" s="3" t="s">
        <v>43</v>
      </c>
      <c r="I15" s="3" t="s">
        <v>43</v>
      </c>
      <c r="J15" s="3" t="s">
        <v>43</v>
      </c>
      <c r="K15" s="5">
        <v>2.1761931877846599E-2</v>
      </c>
      <c r="L15" s="5">
        <v>1.99011583730835E-2</v>
      </c>
      <c r="M15" s="5">
        <v>2.1267046532928491E-2</v>
      </c>
      <c r="N15" s="3" t="s">
        <v>43</v>
      </c>
      <c r="O15" s="3" t="s">
        <v>43</v>
      </c>
      <c r="P15" s="3" t="s">
        <v>43</v>
      </c>
      <c r="Q15" s="3" t="s">
        <v>43</v>
      </c>
      <c r="R15" s="5">
        <f>POD!$D$5/K15</f>
        <v>110284.32647761263</v>
      </c>
      <c r="S15" s="5">
        <f>POD!$D$5/L15</f>
        <v>120595.99521834981</v>
      </c>
      <c r="T15" s="5">
        <f>POD!$D$5/M15</f>
        <v>112850.64883287853</v>
      </c>
      <c r="U15" s="22" t="s">
        <v>43</v>
      </c>
      <c r="V15" s="22" t="s">
        <v>43</v>
      </c>
      <c r="W15" s="22" t="s">
        <v>43</v>
      </c>
      <c r="X15" s="22" t="s">
        <v>43</v>
      </c>
      <c r="Y15" s="23">
        <v>110000</v>
      </c>
      <c r="Z15" s="23">
        <v>120000</v>
      </c>
      <c r="AA15" s="23">
        <v>110000</v>
      </c>
    </row>
    <row r="16" spans="1:29" x14ac:dyDescent="0.2">
      <c r="A16" s="34" t="s">
        <v>39</v>
      </c>
      <c r="B16" s="34" t="s">
        <v>39</v>
      </c>
      <c r="C16" s="34" t="s">
        <v>40</v>
      </c>
      <c r="D16" s="34" t="s">
        <v>46</v>
      </c>
      <c r="E16" s="34" t="s">
        <v>42</v>
      </c>
      <c r="F16" s="34" t="s">
        <v>7</v>
      </c>
      <c r="G16" s="3" t="s">
        <v>43</v>
      </c>
      <c r="H16" s="3" t="s">
        <v>43</v>
      </c>
      <c r="I16" s="3" t="s">
        <v>43</v>
      </c>
      <c r="J16" s="3" t="s">
        <v>43</v>
      </c>
      <c r="K16" s="3" t="s">
        <v>43</v>
      </c>
      <c r="L16" s="3" t="s">
        <v>43</v>
      </c>
      <c r="M16" s="3" t="s">
        <v>43</v>
      </c>
      <c r="N16" s="3" t="s">
        <v>43</v>
      </c>
      <c r="O16" s="3" t="s">
        <v>43</v>
      </c>
      <c r="P16" s="3" t="s">
        <v>43</v>
      </c>
      <c r="Q16" s="3" t="s">
        <v>43</v>
      </c>
      <c r="R16" s="3" t="s">
        <v>43</v>
      </c>
      <c r="S16" s="3" t="s">
        <v>43</v>
      </c>
      <c r="T16" s="3" t="s">
        <v>43</v>
      </c>
      <c r="U16" s="22" t="s">
        <v>43</v>
      </c>
      <c r="V16" s="22" t="s">
        <v>43</v>
      </c>
      <c r="W16" s="22" t="s">
        <v>43</v>
      </c>
      <c r="X16" s="22" t="s">
        <v>43</v>
      </c>
      <c r="Y16" s="22" t="s">
        <v>43</v>
      </c>
      <c r="Z16" s="22" t="s">
        <v>43</v>
      </c>
      <c r="AA16" s="22" t="s">
        <v>43</v>
      </c>
    </row>
    <row r="17" spans="1:27" x14ac:dyDescent="0.2">
      <c r="A17" s="34" t="s">
        <v>39</v>
      </c>
      <c r="B17" s="34" t="s">
        <v>39</v>
      </c>
      <c r="C17" s="34" t="s">
        <v>40</v>
      </c>
      <c r="D17" s="34" t="s">
        <v>47</v>
      </c>
      <c r="E17" s="34" t="s">
        <v>42</v>
      </c>
      <c r="F17" s="34" t="s">
        <v>7</v>
      </c>
      <c r="G17" s="3" t="s">
        <v>43</v>
      </c>
      <c r="H17" s="3" t="s">
        <v>43</v>
      </c>
      <c r="I17" s="3" t="s">
        <v>43</v>
      </c>
      <c r="J17" s="3" t="s">
        <v>43</v>
      </c>
      <c r="K17" s="3" t="s">
        <v>43</v>
      </c>
      <c r="L17" s="3" t="s">
        <v>43</v>
      </c>
      <c r="M17" s="3" t="s">
        <v>43</v>
      </c>
      <c r="N17" s="3" t="s">
        <v>43</v>
      </c>
      <c r="O17" s="3" t="s">
        <v>43</v>
      </c>
      <c r="P17" s="3" t="s">
        <v>43</v>
      </c>
      <c r="Q17" s="3" t="s">
        <v>43</v>
      </c>
      <c r="R17" s="3" t="s">
        <v>43</v>
      </c>
      <c r="S17" s="3" t="s">
        <v>43</v>
      </c>
      <c r="T17" s="3" t="s">
        <v>43</v>
      </c>
      <c r="U17" s="22" t="s">
        <v>43</v>
      </c>
      <c r="V17" s="22" t="s">
        <v>43</v>
      </c>
      <c r="W17" s="22" t="s">
        <v>43</v>
      </c>
      <c r="X17" s="22" t="s">
        <v>43</v>
      </c>
      <c r="Y17" s="22" t="s">
        <v>43</v>
      </c>
      <c r="Z17" s="22" t="s">
        <v>43</v>
      </c>
      <c r="AA17" s="22" t="s">
        <v>43</v>
      </c>
    </row>
    <row r="18" spans="1:27" x14ac:dyDescent="0.2">
      <c r="A18" s="34" t="s">
        <v>39</v>
      </c>
      <c r="B18" s="34" t="s">
        <v>39</v>
      </c>
      <c r="C18" s="34" t="s">
        <v>40</v>
      </c>
      <c r="D18" s="34" t="s">
        <v>8</v>
      </c>
      <c r="E18" s="34" t="s">
        <v>42</v>
      </c>
      <c r="F18" s="34" t="s">
        <v>7</v>
      </c>
      <c r="G18" s="21" t="s">
        <v>43</v>
      </c>
      <c r="H18" s="21" t="s">
        <v>43</v>
      </c>
      <c r="I18" s="21" t="s">
        <v>43</v>
      </c>
      <c r="J18" s="21" t="s">
        <v>43</v>
      </c>
      <c r="K18" s="21">
        <f t="shared" ref="K18" si="7">SUM(K15:K17)</f>
        <v>2.1761931877846599E-2</v>
      </c>
      <c r="L18" s="21">
        <f t="shared" ref="L18" si="8">SUM(L15:L17)</f>
        <v>1.99011583730835E-2</v>
      </c>
      <c r="M18" s="21">
        <f t="shared" ref="M18" si="9">SUM(M15:M17)</f>
        <v>2.1267046532928491E-2</v>
      </c>
      <c r="N18" s="21" t="s">
        <v>43</v>
      </c>
      <c r="O18" s="21" t="s">
        <v>43</v>
      </c>
      <c r="P18" s="21" t="s">
        <v>43</v>
      </c>
      <c r="Q18" s="21" t="s">
        <v>43</v>
      </c>
      <c r="R18" s="5">
        <f>POD!$D$5/K18</f>
        <v>110284.32647761263</v>
      </c>
      <c r="S18" s="5">
        <f>POD!$D$5/L18</f>
        <v>120595.99521834981</v>
      </c>
      <c r="T18" s="5">
        <f>POD!$D$5/M18</f>
        <v>112850.64883287853</v>
      </c>
      <c r="U18" s="22" t="s">
        <v>43</v>
      </c>
      <c r="V18" s="22" t="s">
        <v>43</v>
      </c>
      <c r="W18" s="22" t="s">
        <v>43</v>
      </c>
      <c r="X18" s="22" t="s">
        <v>43</v>
      </c>
      <c r="Y18" s="23">
        <v>110000</v>
      </c>
      <c r="Z18" s="23">
        <v>120000</v>
      </c>
      <c r="AA18" s="23">
        <v>110000</v>
      </c>
    </row>
    <row r="19" spans="1:27" x14ac:dyDescent="0.2">
      <c r="A19" s="34" t="s">
        <v>39</v>
      </c>
      <c r="B19" s="34" t="s">
        <v>39</v>
      </c>
      <c r="C19" s="34" t="s">
        <v>40</v>
      </c>
      <c r="D19" s="34" t="s">
        <v>41</v>
      </c>
      <c r="E19" s="34" t="s">
        <v>44</v>
      </c>
      <c r="F19" s="34" t="s">
        <v>7</v>
      </c>
      <c r="G19" s="3" t="s">
        <v>43</v>
      </c>
      <c r="H19" s="3" t="s">
        <v>43</v>
      </c>
      <c r="I19" s="3" t="s">
        <v>43</v>
      </c>
      <c r="J19" s="3" t="s">
        <v>43</v>
      </c>
      <c r="K19" s="5">
        <v>1.5388009602545031E-2</v>
      </c>
      <c r="L19" s="5">
        <v>1.4072244039074779E-2</v>
      </c>
      <c r="M19" s="5">
        <v>1.5038072819243581E-2</v>
      </c>
      <c r="N19" s="3" t="s">
        <v>43</v>
      </c>
      <c r="O19" s="3" t="s">
        <v>43</v>
      </c>
      <c r="P19" s="3" t="s">
        <v>43</v>
      </c>
      <c r="Q19" s="3" t="s">
        <v>43</v>
      </c>
      <c r="R19" s="5">
        <f>POD!$D$5/K19</f>
        <v>155965.59022182197</v>
      </c>
      <c r="S19" s="5">
        <f>POD!$D$5/L19</f>
        <v>170548.49200567126</v>
      </c>
      <c r="T19" s="5">
        <f>POD!$D$5/M19</f>
        <v>159594.91810206042</v>
      </c>
      <c r="U19" s="22" t="s">
        <v>43</v>
      </c>
      <c r="V19" s="22" t="s">
        <v>43</v>
      </c>
      <c r="W19" s="22" t="s">
        <v>43</v>
      </c>
      <c r="X19" s="22" t="s">
        <v>43</v>
      </c>
      <c r="Y19" s="23">
        <v>160000</v>
      </c>
      <c r="Z19" s="23">
        <v>170000</v>
      </c>
      <c r="AA19" s="23">
        <v>160000</v>
      </c>
    </row>
    <row r="20" spans="1:27" x14ac:dyDescent="0.2">
      <c r="A20" s="34" t="s">
        <v>39</v>
      </c>
      <c r="B20" s="34" t="s">
        <v>39</v>
      </c>
      <c r="C20" s="34" t="s">
        <v>40</v>
      </c>
      <c r="D20" s="34" t="s">
        <v>46</v>
      </c>
      <c r="E20" s="34" t="s">
        <v>44</v>
      </c>
      <c r="F20" s="34" t="s">
        <v>7</v>
      </c>
      <c r="G20" s="3" t="s">
        <v>43</v>
      </c>
      <c r="H20" s="3" t="s">
        <v>43</v>
      </c>
      <c r="I20" s="3" t="s">
        <v>43</v>
      </c>
      <c r="J20" s="3" t="s">
        <v>43</v>
      </c>
      <c r="K20" s="3" t="s">
        <v>43</v>
      </c>
      <c r="L20" s="3" t="s">
        <v>43</v>
      </c>
      <c r="M20" s="3" t="s">
        <v>43</v>
      </c>
      <c r="N20" s="3" t="s">
        <v>43</v>
      </c>
      <c r="O20" s="3" t="s">
        <v>43</v>
      </c>
      <c r="P20" s="3" t="s">
        <v>43</v>
      </c>
      <c r="Q20" s="3" t="s">
        <v>43</v>
      </c>
      <c r="R20" s="3" t="s">
        <v>43</v>
      </c>
      <c r="S20" s="3" t="s">
        <v>43</v>
      </c>
      <c r="T20" s="3" t="s">
        <v>43</v>
      </c>
      <c r="U20" s="22" t="s">
        <v>43</v>
      </c>
      <c r="V20" s="22" t="s">
        <v>43</v>
      </c>
      <c r="W20" s="22" t="s">
        <v>43</v>
      </c>
      <c r="X20" s="22" t="s">
        <v>43</v>
      </c>
      <c r="Y20" s="22" t="s">
        <v>43</v>
      </c>
      <c r="Z20" s="22" t="s">
        <v>43</v>
      </c>
      <c r="AA20" s="22" t="s">
        <v>43</v>
      </c>
    </row>
    <row r="21" spans="1:27" x14ac:dyDescent="0.2">
      <c r="A21" s="34" t="s">
        <v>39</v>
      </c>
      <c r="B21" s="34" t="s">
        <v>39</v>
      </c>
      <c r="C21" s="34" t="s">
        <v>40</v>
      </c>
      <c r="D21" s="34" t="s">
        <v>47</v>
      </c>
      <c r="E21" s="34" t="s">
        <v>44</v>
      </c>
      <c r="F21" s="34" t="s">
        <v>7</v>
      </c>
      <c r="G21" s="3" t="s">
        <v>43</v>
      </c>
      <c r="H21" s="3" t="s">
        <v>43</v>
      </c>
      <c r="I21" s="3" t="s">
        <v>43</v>
      </c>
      <c r="J21" s="3" t="s">
        <v>43</v>
      </c>
      <c r="K21" s="3" t="s">
        <v>43</v>
      </c>
      <c r="L21" s="3" t="s">
        <v>43</v>
      </c>
      <c r="M21" s="3" t="s">
        <v>43</v>
      </c>
      <c r="N21" s="3" t="s">
        <v>43</v>
      </c>
      <c r="O21" s="3" t="s">
        <v>43</v>
      </c>
      <c r="P21" s="3" t="s">
        <v>43</v>
      </c>
      <c r="Q21" s="3" t="s">
        <v>43</v>
      </c>
      <c r="R21" s="3" t="s">
        <v>43</v>
      </c>
      <c r="S21" s="3" t="s">
        <v>43</v>
      </c>
      <c r="T21" s="3" t="s">
        <v>43</v>
      </c>
      <c r="U21" s="22" t="s">
        <v>43</v>
      </c>
      <c r="V21" s="22" t="s">
        <v>43</v>
      </c>
      <c r="W21" s="22" t="s">
        <v>43</v>
      </c>
      <c r="X21" s="22" t="s">
        <v>43</v>
      </c>
      <c r="Y21" s="22" t="s">
        <v>43</v>
      </c>
      <c r="Z21" s="22" t="s">
        <v>43</v>
      </c>
      <c r="AA21" s="22" t="s">
        <v>43</v>
      </c>
    </row>
    <row r="22" spans="1:27" x14ac:dyDescent="0.2">
      <c r="A22" s="34" t="s">
        <v>39</v>
      </c>
      <c r="B22" s="34" t="s">
        <v>39</v>
      </c>
      <c r="C22" s="34" t="s">
        <v>40</v>
      </c>
      <c r="D22" s="34" t="s">
        <v>8</v>
      </c>
      <c r="E22" s="34" t="s">
        <v>44</v>
      </c>
      <c r="F22" s="34" t="s">
        <v>7</v>
      </c>
      <c r="G22" s="21" t="s">
        <v>43</v>
      </c>
      <c r="H22" s="21" t="s">
        <v>43</v>
      </c>
      <c r="I22" s="21" t="s">
        <v>43</v>
      </c>
      <c r="J22" s="21" t="s">
        <v>43</v>
      </c>
      <c r="K22" s="21">
        <f t="shared" ref="K22" si="10">SUM(K19:K21)</f>
        <v>1.5388009602545031E-2</v>
      </c>
      <c r="L22" s="21">
        <f t="shared" ref="L22" si="11">SUM(L19:L21)</f>
        <v>1.4072244039074779E-2</v>
      </c>
      <c r="M22" s="21">
        <f t="shared" ref="M22" si="12">SUM(M19:M21)</f>
        <v>1.5038072819243581E-2</v>
      </c>
      <c r="N22" s="21" t="s">
        <v>43</v>
      </c>
      <c r="O22" s="21" t="s">
        <v>43</v>
      </c>
      <c r="P22" s="21" t="s">
        <v>43</v>
      </c>
      <c r="Q22" s="21" t="s">
        <v>43</v>
      </c>
      <c r="R22" s="5">
        <f>POD!$D$5/K22</f>
        <v>155965.59022182197</v>
      </c>
      <c r="S22" s="5">
        <f>POD!$D$5/L22</f>
        <v>170548.49200567126</v>
      </c>
      <c r="T22" s="5">
        <f>POD!$D$5/M22</f>
        <v>159594.91810206042</v>
      </c>
      <c r="U22" s="22" t="s">
        <v>43</v>
      </c>
      <c r="V22" s="22" t="s">
        <v>43</v>
      </c>
      <c r="W22" s="22" t="s">
        <v>43</v>
      </c>
      <c r="X22" s="22" t="s">
        <v>43</v>
      </c>
      <c r="Y22" s="23">
        <v>160000</v>
      </c>
      <c r="Z22" s="23">
        <v>170000</v>
      </c>
      <c r="AA22" s="23">
        <v>160000</v>
      </c>
    </row>
    <row r="23" spans="1:27" x14ac:dyDescent="0.2">
      <c r="A23" s="34" t="s">
        <v>39</v>
      </c>
      <c r="B23" s="34" t="s">
        <v>39</v>
      </c>
      <c r="C23" s="34" t="s">
        <v>40</v>
      </c>
      <c r="D23" s="34" t="s">
        <v>41</v>
      </c>
      <c r="E23" s="34" t="s">
        <v>45</v>
      </c>
      <c r="F23" s="34" t="s">
        <v>7</v>
      </c>
      <c r="G23" s="3" t="s">
        <v>43</v>
      </c>
      <c r="H23" s="3" t="s">
        <v>43</v>
      </c>
      <c r="I23" s="3" t="s">
        <v>43</v>
      </c>
      <c r="J23" s="3" t="s">
        <v>43</v>
      </c>
      <c r="K23" s="5">
        <v>1.08809659389233E-2</v>
      </c>
      <c r="L23" s="5">
        <v>9.9505791865417484E-3</v>
      </c>
      <c r="M23" s="5">
        <v>1.0633523266464251E-2</v>
      </c>
      <c r="N23" s="3" t="s">
        <v>43</v>
      </c>
      <c r="O23" s="3" t="s">
        <v>43</v>
      </c>
      <c r="P23" s="3" t="s">
        <v>43</v>
      </c>
      <c r="Q23" s="3" t="s">
        <v>43</v>
      </c>
      <c r="R23" s="5">
        <f>POD!$D$5/K23</f>
        <v>220568.65295522526</v>
      </c>
      <c r="S23" s="5">
        <f>POD!$D$5/L23</f>
        <v>241191.99043669965</v>
      </c>
      <c r="T23" s="5">
        <f>POD!$D$5/M23</f>
        <v>225701.29766575695</v>
      </c>
      <c r="U23" s="22" t="s">
        <v>43</v>
      </c>
      <c r="V23" s="22" t="s">
        <v>43</v>
      </c>
      <c r="W23" s="22" t="s">
        <v>43</v>
      </c>
      <c r="X23" s="22" t="s">
        <v>43</v>
      </c>
      <c r="Y23" s="23">
        <v>220000</v>
      </c>
      <c r="Z23" s="23">
        <v>240000</v>
      </c>
      <c r="AA23" s="23">
        <v>230000</v>
      </c>
    </row>
    <row r="24" spans="1:27" x14ac:dyDescent="0.2">
      <c r="A24" s="34" t="s">
        <v>39</v>
      </c>
      <c r="B24" s="34" t="s">
        <v>39</v>
      </c>
      <c r="C24" s="34" t="s">
        <v>40</v>
      </c>
      <c r="D24" s="34" t="s">
        <v>46</v>
      </c>
      <c r="E24" s="34" t="s">
        <v>45</v>
      </c>
      <c r="F24" s="34" t="s">
        <v>7</v>
      </c>
      <c r="G24" s="3" t="s">
        <v>43</v>
      </c>
      <c r="H24" s="3" t="s">
        <v>43</v>
      </c>
      <c r="I24" s="3" t="s">
        <v>43</v>
      </c>
      <c r="J24" s="3" t="s">
        <v>43</v>
      </c>
      <c r="K24" s="3" t="s">
        <v>43</v>
      </c>
      <c r="L24" s="3" t="s">
        <v>43</v>
      </c>
      <c r="M24" s="3" t="s">
        <v>43</v>
      </c>
      <c r="N24" s="3" t="s">
        <v>43</v>
      </c>
      <c r="O24" s="3" t="s">
        <v>43</v>
      </c>
      <c r="P24" s="3" t="s">
        <v>43</v>
      </c>
      <c r="Q24" s="3" t="s">
        <v>43</v>
      </c>
      <c r="R24" s="3" t="s">
        <v>43</v>
      </c>
      <c r="S24" s="3" t="s">
        <v>43</v>
      </c>
      <c r="T24" s="3" t="s">
        <v>43</v>
      </c>
      <c r="U24" s="22" t="s">
        <v>43</v>
      </c>
      <c r="V24" s="22" t="s">
        <v>43</v>
      </c>
      <c r="W24" s="22" t="s">
        <v>43</v>
      </c>
      <c r="X24" s="22" t="s">
        <v>43</v>
      </c>
      <c r="Y24" s="22" t="s">
        <v>43</v>
      </c>
      <c r="Z24" s="22" t="s">
        <v>43</v>
      </c>
      <c r="AA24" s="22" t="s">
        <v>43</v>
      </c>
    </row>
    <row r="25" spans="1:27" x14ac:dyDescent="0.2">
      <c r="A25" s="34" t="s">
        <v>39</v>
      </c>
      <c r="B25" s="34" t="s">
        <v>39</v>
      </c>
      <c r="C25" s="34" t="s">
        <v>40</v>
      </c>
      <c r="D25" s="34" t="s">
        <v>47</v>
      </c>
      <c r="E25" s="34" t="s">
        <v>45</v>
      </c>
      <c r="F25" s="34" t="s">
        <v>7</v>
      </c>
      <c r="G25" s="3" t="s">
        <v>43</v>
      </c>
      <c r="H25" s="3" t="s">
        <v>43</v>
      </c>
      <c r="I25" s="3" t="s">
        <v>43</v>
      </c>
      <c r="J25" s="3" t="s">
        <v>43</v>
      </c>
      <c r="K25" s="3" t="s">
        <v>43</v>
      </c>
      <c r="L25" s="3" t="s">
        <v>43</v>
      </c>
      <c r="M25" s="3" t="s">
        <v>43</v>
      </c>
      <c r="N25" s="3" t="s">
        <v>43</v>
      </c>
      <c r="O25" s="3" t="s">
        <v>43</v>
      </c>
      <c r="P25" s="3" t="s">
        <v>43</v>
      </c>
      <c r="Q25" s="3" t="s">
        <v>43</v>
      </c>
      <c r="R25" s="3" t="s">
        <v>43</v>
      </c>
      <c r="S25" s="3" t="s">
        <v>43</v>
      </c>
      <c r="T25" s="3" t="s">
        <v>43</v>
      </c>
      <c r="U25" s="22" t="s">
        <v>43</v>
      </c>
      <c r="V25" s="22" t="s">
        <v>43</v>
      </c>
      <c r="W25" s="22" t="s">
        <v>43</v>
      </c>
      <c r="X25" s="22" t="s">
        <v>43</v>
      </c>
      <c r="Y25" s="22" t="s">
        <v>43</v>
      </c>
      <c r="Z25" s="22" t="s">
        <v>43</v>
      </c>
      <c r="AA25" s="22" t="s">
        <v>43</v>
      </c>
    </row>
    <row r="26" spans="1:27" x14ac:dyDescent="0.2">
      <c r="A26" s="34" t="s">
        <v>39</v>
      </c>
      <c r="B26" s="34" t="s">
        <v>39</v>
      </c>
      <c r="C26" s="34" t="s">
        <v>40</v>
      </c>
      <c r="D26" s="34" t="s">
        <v>8</v>
      </c>
      <c r="E26" s="34" t="s">
        <v>45</v>
      </c>
      <c r="F26" s="34" t="s">
        <v>7</v>
      </c>
      <c r="G26" s="21" t="s">
        <v>43</v>
      </c>
      <c r="H26" s="21" t="s">
        <v>43</v>
      </c>
      <c r="I26" s="21" t="s">
        <v>43</v>
      </c>
      <c r="J26" s="21" t="s">
        <v>43</v>
      </c>
      <c r="K26" s="21">
        <f t="shared" ref="K26" si="13">SUM(K23:K25)</f>
        <v>1.08809659389233E-2</v>
      </c>
      <c r="L26" s="21">
        <f t="shared" ref="L26" si="14">SUM(L23:L25)</f>
        <v>9.9505791865417484E-3</v>
      </c>
      <c r="M26" s="21">
        <f t="shared" ref="M26" si="15">SUM(M23:M25)</f>
        <v>1.0633523266464251E-2</v>
      </c>
      <c r="N26" s="21" t="s">
        <v>43</v>
      </c>
      <c r="O26" s="21" t="s">
        <v>43</v>
      </c>
      <c r="P26" s="21" t="s">
        <v>43</v>
      </c>
      <c r="Q26" s="21" t="s">
        <v>43</v>
      </c>
      <c r="R26" s="5">
        <f>POD!$D$5/K26</f>
        <v>220568.65295522526</v>
      </c>
      <c r="S26" s="5">
        <f>POD!$D$5/L26</f>
        <v>241191.99043669965</v>
      </c>
      <c r="T26" s="5">
        <f>POD!$D$5/M26</f>
        <v>225701.29766575695</v>
      </c>
      <c r="U26" s="22" t="s">
        <v>43</v>
      </c>
      <c r="V26" s="22" t="s">
        <v>43</v>
      </c>
      <c r="W26" s="22" t="s">
        <v>43</v>
      </c>
      <c r="X26" s="22" t="s">
        <v>43</v>
      </c>
      <c r="Y26" s="23">
        <v>220000</v>
      </c>
      <c r="Z26" s="23">
        <v>240000</v>
      </c>
      <c r="AA26" s="23">
        <v>230000</v>
      </c>
    </row>
    <row r="27" spans="1:27" x14ac:dyDescent="0.2">
      <c r="A27" s="34" t="s">
        <v>39</v>
      </c>
      <c r="B27" s="34" t="s">
        <v>39</v>
      </c>
      <c r="C27" s="34" t="s">
        <v>48</v>
      </c>
      <c r="D27" s="34" t="s">
        <v>41</v>
      </c>
      <c r="E27" s="34" t="s">
        <v>42</v>
      </c>
      <c r="F27" s="34" t="s">
        <v>5</v>
      </c>
      <c r="G27" s="3" t="s">
        <v>43</v>
      </c>
      <c r="H27" s="3" t="s">
        <v>43</v>
      </c>
      <c r="I27" s="3" t="s">
        <v>43</v>
      </c>
      <c r="J27" s="3" t="s">
        <v>43</v>
      </c>
      <c r="K27" s="4">
        <v>0.21602398095880521</v>
      </c>
      <c r="L27" s="4">
        <v>0.19755265670239591</v>
      </c>
      <c r="M27" s="4">
        <v>0.21111140688553501</v>
      </c>
      <c r="N27" s="21" t="s">
        <v>43</v>
      </c>
      <c r="O27" s="21" t="s">
        <v>43</v>
      </c>
      <c r="P27" s="21" t="s">
        <v>43</v>
      </c>
      <c r="Q27" s="21" t="s">
        <v>43</v>
      </c>
      <c r="R27" s="5">
        <f>POD!$D$5/K27</f>
        <v>11109.877659636635</v>
      </c>
      <c r="S27" s="5">
        <f>POD!$D$5/L27</f>
        <v>12148.659704513571</v>
      </c>
      <c r="T27" s="5">
        <f>POD!$D$5/M27</f>
        <v>11368.405125078269</v>
      </c>
      <c r="U27" s="22" t="s">
        <v>43</v>
      </c>
      <c r="V27" s="22" t="s">
        <v>43</v>
      </c>
      <c r="W27" s="22" t="s">
        <v>43</v>
      </c>
      <c r="X27" s="22" t="s">
        <v>43</v>
      </c>
      <c r="Y27" s="23">
        <v>11000</v>
      </c>
      <c r="Z27" s="23">
        <v>12000</v>
      </c>
      <c r="AA27" s="23">
        <v>11000</v>
      </c>
    </row>
    <row r="28" spans="1:27" x14ac:dyDescent="0.2">
      <c r="A28" s="34" t="s">
        <v>39</v>
      </c>
      <c r="B28" s="34" t="s">
        <v>39</v>
      </c>
      <c r="C28" s="34" t="s">
        <v>48</v>
      </c>
      <c r="D28" s="34" t="s">
        <v>46</v>
      </c>
      <c r="E28" s="34" t="s">
        <v>42</v>
      </c>
      <c r="F28" s="34" t="s">
        <v>5</v>
      </c>
      <c r="G28" s="3" t="s">
        <v>43</v>
      </c>
      <c r="H28" s="3" t="s">
        <v>43</v>
      </c>
      <c r="I28" s="3" t="s">
        <v>43</v>
      </c>
      <c r="J28" s="3" t="s">
        <v>43</v>
      </c>
      <c r="K28" s="3" t="s">
        <v>43</v>
      </c>
      <c r="L28" s="3" t="s">
        <v>43</v>
      </c>
      <c r="M28" s="3" t="s">
        <v>43</v>
      </c>
      <c r="N28" s="21" t="s">
        <v>43</v>
      </c>
      <c r="O28" s="21" t="s">
        <v>43</v>
      </c>
      <c r="P28" s="21" t="s">
        <v>43</v>
      </c>
      <c r="Q28" s="21" t="s">
        <v>43</v>
      </c>
      <c r="R28" s="21" t="s">
        <v>43</v>
      </c>
      <c r="S28" s="21" t="s">
        <v>43</v>
      </c>
      <c r="T28" s="21" t="s">
        <v>43</v>
      </c>
      <c r="U28" s="22" t="s">
        <v>43</v>
      </c>
      <c r="V28" s="22" t="s">
        <v>43</v>
      </c>
      <c r="W28" s="22" t="s">
        <v>43</v>
      </c>
      <c r="X28" s="22" t="s">
        <v>43</v>
      </c>
      <c r="Y28" s="22" t="s">
        <v>43</v>
      </c>
      <c r="Z28" s="22" t="s">
        <v>43</v>
      </c>
      <c r="AA28" s="22" t="s">
        <v>43</v>
      </c>
    </row>
    <row r="29" spans="1:27" x14ac:dyDescent="0.2">
      <c r="A29" s="34" t="s">
        <v>39</v>
      </c>
      <c r="B29" s="34" t="s">
        <v>39</v>
      </c>
      <c r="C29" s="34" t="s">
        <v>48</v>
      </c>
      <c r="D29" s="34" t="s">
        <v>47</v>
      </c>
      <c r="E29" s="34" t="s">
        <v>42</v>
      </c>
      <c r="F29" s="34" t="s">
        <v>5</v>
      </c>
      <c r="G29" s="4">
        <v>0.1214099685984148</v>
      </c>
      <c r="H29" s="4">
        <v>0.1143717095492313</v>
      </c>
      <c r="I29" s="5">
        <v>9.297313163356867E-2</v>
      </c>
      <c r="J29" s="5">
        <v>6.4738703518432819E-2</v>
      </c>
      <c r="K29" s="5">
        <v>5.5559108911137828E-2</v>
      </c>
      <c r="L29" s="5">
        <v>4.6248326863147372E-2</v>
      </c>
      <c r="M29" s="5">
        <v>3.8046504340237833E-2</v>
      </c>
      <c r="N29" s="5">
        <f>POD!$D$5/G29</f>
        <v>19767.734294853741</v>
      </c>
      <c r="O29" s="5">
        <f>POD!$D$5/H29</f>
        <v>20984.210251460132</v>
      </c>
      <c r="P29" s="5">
        <f>POD!$D$5/I29</f>
        <v>25813.909436320002</v>
      </c>
      <c r="Q29" s="5">
        <f>POD!$D$5/J29</f>
        <v>37072.10477757956</v>
      </c>
      <c r="R29" s="5">
        <f>POD!$D$5/K29</f>
        <v>43197.237087416222</v>
      </c>
      <c r="S29" s="5">
        <f>POD!$D$5/L29</f>
        <v>51893.769197354937</v>
      </c>
      <c r="T29" s="5">
        <f>POD!$D$5/M29</f>
        <v>63080.696679452085</v>
      </c>
      <c r="U29" s="23">
        <v>20000</v>
      </c>
      <c r="V29" s="23">
        <v>21000</v>
      </c>
      <c r="W29" s="23">
        <v>26000</v>
      </c>
      <c r="X29" s="23">
        <v>37000</v>
      </c>
      <c r="Y29" s="23">
        <v>43000</v>
      </c>
      <c r="Z29" s="23">
        <v>52000</v>
      </c>
      <c r="AA29" s="23">
        <v>63000</v>
      </c>
    </row>
    <row r="30" spans="1:27" x14ac:dyDescent="0.2">
      <c r="A30" s="34" t="s">
        <v>39</v>
      </c>
      <c r="B30" s="34" t="s">
        <v>39</v>
      </c>
      <c r="C30" s="34" t="s">
        <v>48</v>
      </c>
      <c r="D30" s="34" t="s">
        <v>8</v>
      </c>
      <c r="E30" s="34" t="s">
        <v>42</v>
      </c>
      <c r="F30" s="34" t="s">
        <v>5</v>
      </c>
      <c r="G30" s="20">
        <f>SUM(G27:G29)</f>
        <v>0.1214099685984148</v>
      </c>
      <c r="H30" s="20">
        <f t="shared" ref="H30" si="16">SUM(H27:H29)</f>
        <v>0.1143717095492313</v>
      </c>
      <c r="I30" s="21">
        <f t="shared" ref="I30" si="17">SUM(I27:I29)</f>
        <v>9.297313163356867E-2</v>
      </c>
      <c r="J30" s="21">
        <f t="shared" ref="J30" si="18">SUM(J27:J29)</f>
        <v>6.4738703518432819E-2</v>
      </c>
      <c r="K30" s="20">
        <f t="shared" ref="K30" si="19">SUM(K27:K29)</f>
        <v>0.27158308986994306</v>
      </c>
      <c r="L30" s="20">
        <f t="shared" ref="L30" si="20">SUM(L27:L29)</f>
        <v>0.24380098356554328</v>
      </c>
      <c r="M30" s="20">
        <f t="shared" ref="M30" si="21">SUM(M27:M29)</f>
        <v>0.24915791122577285</v>
      </c>
      <c r="N30" s="5">
        <f>POD!$D$5/G30</f>
        <v>19767.734294853741</v>
      </c>
      <c r="O30" s="5">
        <f>POD!$D$5/H30</f>
        <v>20984.210251460132</v>
      </c>
      <c r="P30" s="5">
        <f>POD!$D$5/I30</f>
        <v>25813.909436320002</v>
      </c>
      <c r="Q30" s="5">
        <f>POD!$D$5/J30</f>
        <v>37072.10477757956</v>
      </c>
      <c r="R30" s="5">
        <f>POD!$D$5/K30</f>
        <v>8837.0745069191271</v>
      </c>
      <c r="S30" s="5">
        <f>POD!$D$5/L30</f>
        <v>9844.0948223442501</v>
      </c>
      <c r="T30" s="5">
        <f>POD!$D$5/M30</f>
        <v>9632.4454968851278</v>
      </c>
      <c r="U30" s="23">
        <v>20000</v>
      </c>
      <c r="V30" s="23">
        <v>21000</v>
      </c>
      <c r="W30" s="23">
        <v>26000</v>
      </c>
      <c r="X30" s="23">
        <v>37000</v>
      </c>
      <c r="Y30" s="23">
        <v>8800</v>
      </c>
      <c r="Z30" s="23">
        <v>9800</v>
      </c>
      <c r="AA30" s="23">
        <v>9600</v>
      </c>
    </row>
    <row r="31" spans="1:27" x14ac:dyDescent="0.2">
      <c r="A31" s="34" t="s">
        <v>39</v>
      </c>
      <c r="B31" s="34" t="s">
        <v>39</v>
      </c>
      <c r="C31" s="34" t="s">
        <v>48</v>
      </c>
      <c r="D31" s="34" t="s">
        <v>41</v>
      </c>
      <c r="E31" s="34" t="s">
        <v>44</v>
      </c>
      <c r="F31" s="34" t="s">
        <v>5</v>
      </c>
      <c r="G31" s="3" t="s">
        <v>43</v>
      </c>
      <c r="H31" s="3" t="s">
        <v>43</v>
      </c>
      <c r="I31" s="3" t="s">
        <v>43</v>
      </c>
      <c r="J31" s="3" t="s">
        <v>43</v>
      </c>
      <c r="K31" s="4">
        <v>0.15275202183488479</v>
      </c>
      <c r="L31" s="4">
        <v>0.13969082319568221</v>
      </c>
      <c r="M31" s="4">
        <v>0.14927830739459419</v>
      </c>
      <c r="N31" s="21" t="s">
        <v>43</v>
      </c>
      <c r="O31" s="21" t="s">
        <v>43</v>
      </c>
      <c r="P31" s="21" t="s">
        <v>43</v>
      </c>
      <c r="Q31" s="21" t="s">
        <v>43</v>
      </c>
      <c r="R31" s="5">
        <f>POD!$D$5/K31</f>
        <v>15711.73966256399</v>
      </c>
      <c r="S31" s="5">
        <f>POD!$D$5/L31</f>
        <v>17180.799318778609</v>
      </c>
      <c r="T31" s="5">
        <f>POD!$D$5/M31</f>
        <v>16077.352710437492</v>
      </c>
      <c r="U31" s="22" t="s">
        <v>43</v>
      </c>
      <c r="V31" s="22" t="s">
        <v>43</v>
      </c>
      <c r="W31" s="22" t="s">
        <v>43</v>
      </c>
      <c r="X31" s="22" t="s">
        <v>43</v>
      </c>
      <c r="Y31" s="23">
        <v>16000</v>
      </c>
      <c r="Z31" s="23">
        <v>17000</v>
      </c>
      <c r="AA31" s="23">
        <v>16000</v>
      </c>
    </row>
    <row r="32" spans="1:27" x14ac:dyDescent="0.2">
      <c r="A32" s="34" t="s">
        <v>39</v>
      </c>
      <c r="B32" s="34" t="s">
        <v>39</v>
      </c>
      <c r="C32" s="34" t="s">
        <v>48</v>
      </c>
      <c r="D32" s="34" t="s">
        <v>46</v>
      </c>
      <c r="E32" s="34" t="s">
        <v>44</v>
      </c>
      <c r="F32" s="34" t="s">
        <v>5</v>
      </c>
      <c r="G32" s="3" t="s">
        <v>43</v>
      </c>
      <c r="H32" s="3" t="s">
        <v>43</v>
      </c>
      <c r="I32" s="3" t="s">
        <v>43</v>
      </c>
      <c r="J32" s="3" t="s">
        <v>43</v>
      </c>
      <c r="K32" s="3" t="s">
        <v>43</v>
      </c>
      <c r="L32" s="3" t="s">
        <v>43</v>
      </c>
      <c r="M32" s="3" t="s">
        <v>43</v>
      </c>
      <c r="N32" s="21" t="s">
        <v>43</v>
      </c>
      <c r="O32" s="21" t="s">
        <v>43</v>
      </c>
      <c r="P32" s="21" t="s">
        <v>43</v>
      </c>
      <c r="Q32" s="21" t="s">
        <v>43</v>
      </c>
      <c r="R32" s="21" t="s">
        <v>43</v>
      </c>
      <c r="S32" s="21" t="s">
        <v>43</v>
      </c>
      <c r="T32" s="21" t="s">
        <v>43</v>
      </c>
      <c r="U32" s="22" t="s">
        <v>43</v>
      </c>
      <c r="V32" s="22" t="s">
        <v>43</v>
      </c>
      <c r="W32" s="22" t="s">
        <v>43</v>
      </c>
      <c r="X32" s="22" t="s">
        <v>43</v>
      </c>
      <c r="Y32" s="22" t="s">
        <v>43</v>
      </c>
      <c r="Z32" s="22" t="s">
        <v>43</v>
      </c>
      <c r="AA32" s="22" t="s">
        <v>43</v>
      </c>
    </row>
    <row r="33" spans="1:27" x14ac:dyDescent="0.2">
      <c r="A33" s="34" t="s">
        <v>39</v>
      </c>
      <c r="B33" s="34" t="s">
        <v>39</v>
      </c>
      <c r="C33" s="34" t="s">
        <v>48</v>
      </c>
      <c r="D33" s="34" t="s">
        <v>47</v>
      </c>
      <c r="E33" s="34" t="s">
        <v>44</v>
      </c>
      <c r="F33" s="34" t="s">
        <v>5</v>
      </c>
      <c r="G33" s="5">
        <v>4.4291895175589319E-2</v>
      </c>
      <c r="H33" s="5">
        <v>4.1724249078453707E-2</v>
      </c>
      <c r="I33" s="5">
        <v>3.3917776670226878E-2</v>
      </c>
      <c r="J33" s="5">
        <v>2.3617499478370021E-2</v>
      </c>
      <c r="K33" s="5">
        <v>1.8164014904373929E-2</v>
      </c>
      <c r="L33" s="5">
        <v>1.5366615767464989E-2</v>
      </c>
      <c r="M33" s="5">
        <v>1.246618229073972E-2</v>
      </c>
      <c r="N33" s="5">
        <f>POD!$D$5/G33</f>
        <v>54185.985731374094</v>
      </c>
      <c r="O33" s="5">
        <f>POD!$D$5/H33</f>
        <v>57520.507930227883</v>
      </c>
      <c r="P33" s="5">
        <f>POD!$D$5/I33</f>
        <v>70759.354993534318</v>
      </c>
      <c r="Q33" s="5">
        <f>POD!$D$5/J33</f>
        <v>101619.56401006927</v>
      </c>
      <c r="R33" s="5">
        <f>POD!$D$5/K33</f>
        <v>132129.378479098</v>
      </c>
      <c r="S33" s="5">
        <f>POD!$D$5/L33</f>
        <v>156182.72990734933</v>
      </c>
      <c r="T33" s="5">
        <f>POD!$D$5/M33</f>
        <v>192520.84912818874</v>
      </c>
      <c r="U33" s="23">
        <v>54000</v>
      </c>
      <c r="V33" s="23">
        <v>58000</v>
      </c>
      <c r="W33" s="23">
        <v>71000</v>
      </c>
      <c r="X33" s="23">
        <v>100000</v>
      </c>
      <c r="Y33" s="23">
        <v>130000</v>
      </c>
      <c r="Z33" s="23">
        <v>160000</v>
      </c>
      <c r="AA33" s="23">
        <v>190000</v>
      </c>
    </row>
    <row r="34" spans="1:27" x14ac:dyDescent="0.2">
      <c r="A34" s="34" t="s">
        <v>39</v>
      </c>
      <c r="B34" s="34" t="s">
        <v>39</v>
      </c>
      <c r="C34" s="34" t="s">
        <v>48</v>
      </c>
      <c r="D34" s="34" t="s">
        <v>8</v>
      </c>
      <c r="E34" s="34" t="s">
        <v>44</v>
      </c>
      <c r="F34" s="34" t="s">
        <v>5</v>
      </c>
      <c r="G34" s="21">
        <f>SUM(G31:G33)</f>
        <v>4.4291895175589319E-2</v>
      </c>
      <c r="H34" s="21">
        <f t="shared" ref="H34" si="22">SUM(H31:H33)</f>
        <v>4.1724249078453707E-2</v>
      </c>
      <c r="I34" s="21">
        <f t="shared" ref="I34" si="23">SUM(I31:I33)</f>
        <v>3.3917776670226878E-2</v>
      </c>
      <c r="J34" s="21">
        <f t="shared" ref="J34" si="24">SUM(J31:J33)</f>
        <v>2.3617499478370021E-2</v>
      </c>
      <c r="K34" s="20">
        <f t="shared" ref="K34" si="25">SUM(K31:K33)</f>
        <v>0.1709160367392587</v>
      </c>
      <c r="L34" s="20">
        <f t="shared" ref="L34" si="26">SUM(L31:L33)</f>
        <v>0.15505743896314719</v>
      </c>
      <c r="M34" s="20">
        <f t="shared" ref="M34" si="27">SUM(M31:M33)</f>
        <v>0.16174448968533392</v>
      </c>
      <c r="N34" s="5">
        <f>POD!$D$5/G34</f>
        <v>54185.985731374094</v>
      </c>
      <c r="O34" s="5">
        <f>POD!$D$5/H34</f>
        <v>57520.507930227883</v>
      </c>
      <c r="P34" s="5">
        <f>POD!$D$5/I34</f>
        <v>70759.354993534318</v>
      </c>
      <c r="Q34" s="5">
        <f>POD!$D$5/J34</f>
        <v>101619.56401006927</v>
      </c>
      <c r="R34" s="5">
        <f>POD!$D$5/K34</f>
        <v>14041.98251835973</v>
      </c>
      <c r="S34" s="5">
        <f>POD!$D$5/L34</f>
        <v>15478.135173962293</v>
      </c>
      <c r="T34" s="5">
        <f>POD!$D$5/M34</f>
        <v>14838.218010821165</v>
      </c>
      <c r="U34" s="23">
        <v>54000</v>
      </c>
      <c r="V34" s="23">
        <v>58000</v>
      </c>
      <c r="W34" s="23">
        <v>71000</v>
      </c>
      <c r="X34" s="23">
        <v>100000</v>
      </c>
      <c r="Y34" s="23">
        <v>14000</v>
      </c>
      <c r="Z34" s="23">
        <v>15000</v>
      </c>
      <c r="AA34" s="23">
        <v>15000</v>
      </c>
    </row>
    <row r="35" spans="1:27" x14ac:dyDescent="0.2">
      <c r="A35" s="34" t="s">
        <v>39</v>
      </c>
      <c r="B35" s="34" t="s">
        <v>39</v>
      </c>
      <c r="C35" s="34" t="s">
        <v>48</v>
      </c>
      <c r="D35" s="34" t="s">
        <v>41</v>
      </c>
      <c r="E35" s="34" t="s">
        <v>45</v>
      </c>
      <c r="F35" s="34" t="s">
        <v>5</v>
      </c>
      <c r="G35" s="3" t="s">
        <v>43</v>
      </c>
      <c r="H35" s="3" t="s">
        <v>43</v>
      </c>
      <c r="I35" s="3" t="s">
        <v>43</v>
      </c>
      <c r="J35" s="3" t="s">
        <v>43</v>
      </c>
      <c r="K35" s="4">
        <v>0.1080119904794026</v>
      </c>
      <c r="L35" s="4">
        <v>9.8776328351197942E-2</v>
      </c>
      <c r="M35" s="4">
        <v>0.1055557034427675</v>
      </c>
      <c r="N35" s="21" t="s">
        <v>43</v>
      </c>
      <c r="O35" s="21" t="s">
        <v>43</v>
      </c>
      <c r="P35" s="21" t="s">
        <v>43</v>
      </c>
      <c r="Q35" s="21" t="s">
        <v>43</v>
      </c>
      <c r="R35" s="5">
        <f>POD!$D$5/K35</f>
        <v>22219.75531927327</v>
      </c>
      <c r="S35" s="5">
        <f>POD!$D$5/L35</f>
        <v>24297.319409027146</v>
      </c>
      <c r="T35" s="5">
        <f>POD!$D$5/M35</f>
        <v>22736.810250156537</v>
      </c>
      <c r="U35" s="22" t="s">
        <v>43</v>
      </c>
      <c r="V35" s="22" t="s">
        <v>43</v>
      </c>
      <c r="W35" s="22" t="s">
        <v>43</v>
      </c>
      <c r="X35" s="22" t="s">
        <v>43</v>
      </c>
      <c r="Y35" s="23">
        <v>22000</v>
      </c>
      <c r="Z35" s="23">
        <v>24000</v>
      </c>
      <c r="AA35" s="23">
        <v>23000</v>
      </c>
    </row>
    <row r="36" spans="1:27" x14ac:dyDescent="0.2">
      <c r="A36" s="34" t="s">
        <v>39</v>
      </c>
      <c r="B36" s="34" t="s">
        <v>39</v>
      </c>
      <c r="C36" s="34" t="s">
        <v>48</v>
      </c>
      <c r="D36" s="34" t="s">
        <v>46</v>
      </c>
      <c r="E36" s="34" t="s">
        <v>45</v>
      </c>
      <c r="F36" s="34" t="s">
        <v>5</v>
      </c>
      <c r="G36" s="3" t="s">
        <v>43</v>
      </c>
      <c r="H36" s="3" t="s">
        <v>43</v>
      </c>
      <c r="I36" s="3" t="s">
        <v>43</v>
      </c>
      <c r="J36" s="3" t="s">
        <v>43</v>
      </c>
      <c r="K36" s="3" t="s">
        <v>43</v>
      </c>
      <c r="L36" s="3" t="s">
        <v>43</v>
      </c>
      <c r="M36" s="3" t="s">
        <v>43</v>
      </c>
      <c r="N36" s="21" t="s">
        <v>43</v>
      </c>
      <c r="O36" s="21" t="s">
        <v>43</v>
      </c>
      <c r="P36" s="21" t="s">
        <v>43</v>
      </c>
      <c r="Q36" s="21" t="s">
        <v>43</v>
      </c>
      <c r="R36" s="21" t="s">
        <v>43</v>
      </c>
      <c r="S36" s="21" t="s">
        <v>43</v>
      </c>
      <c r="T36" s="21" t="s">
        <v>43</v>
      </c>
      <c r="U36" s="22" t="s">
        <v>43</v>
      </c>
      <c r="V36" s="22" t="s">
        <v>43</v>
      </c>
      <c r="W36" s="22" t="s">
        <v>43</v>
      </c>
      <c r="X36" s="22" t="s">
        <v>43</v>
      </c>
      <c r="Y36" s="22" t="s">
        <v>43</v>
      </c>
      <c r="Z36" s="22" t="s">
        <v>43</v>
      </c>
      <c r="AA36" s="22" t="s">
        <v>43</v>
      </c>
    </row>
    <row r="37" spans="1:27" x14ac:dyDescent="0.2">
      <c r="A37" s="34" t="s">
        <v>39</v>
      </c>
      <c r="B37" s="34" t="s">
        <v>39</v>
      </c>
      <c r="C37" s="34" t="s">
        <v>48</v>
      </c>
      <c r="D37" s="34" t="s">
        <v>47</v>
      </c>
      <c r="E37" s="34" t="s">
        <v>45</v>
      </c>
      <c r="F37" s="34" t="s">
        <v>5</v>
      </c>
      <c r="G37" s="5">
        <v>6.4450129540265114E-3</v>
      </c>
      <c r="H37" s="5">
        <v>6.0713890146626556E-3</v>
      </c>
      <c r="I37" s="5">
        <v>4.9354517151451258E-3</v>
      </c>
      <c r="J37" s="5">
        <v>3.436635291318484E-3</v>
      </c>
      <c r="K37" s="5">
        <v>2.723729121505712E-3</v>
      </c>
      <c r="L37" s="5">
        <v>2.3226197260311121E-3</v>
      </c>
      <c r="M37" s="5">
        <v>1.871382812073943E-3</v>
      </c>
      <c r="N37" s="5">
        <f>POD!$D$5/G37</f>
        <v>372380.94277228782</v>
      </c>
      <c r="O37" s="5">
        <f>POD!$D$5/H37</f>
        <v>395296.69309673633</v>
      </c>
      <c r="P37" s="5">
        <f>POD!$D$5/I37</f>
        <v>486277.67801582644</v>
      </c>
      <c r="Q37" s="5">
        <f>POD!$D$5/J37</f>
        <v>698357.49113756756</v>
      </c>
      <c r="R37" s="5">
        <f>POD!$D$5/K37</f>
        <v>881144.89104307466</v>
      </c>
      <c r="S37" s="5">
        <f>POD!$D$5/L37</f>
        <v>1033315.9462574251</v>
      </c>
      <c r="T37" s="5">
        <f>POD!$D$5/M37</f>
        <v>1282474.106588711</v>
      </c>
      <c r="U37" s="23">
        <v>370000</v>
      </c>
      <c r="V37" s="23">
        <v>400000</v>
      </c>
      <c r="W37" s="23">
        <v>490000</v>
      </c>
      <c r="X37" s="23">
        <v>700000</v>
      </c>
      <c r="Y37" s="23">
        <v>880000</v>
      </c>
      <c r="Z37" s="23">
        <v>1000000</v>
      </c>
      <c r="AA37" s="23">
        <v>1300000</v>
      </c>
    </row>
    <row r="38" spans="1:27" x14ac:dyDescent="0.2">
      <c r="A38" s="34" t="s">
        <v>39</v>
      </c>
      <c r="B38" s="34" t="s">
        <v>39</v>
      </c>
      <c r="C38" s="34" t="s">
        <v>48</v>
      </c>
      <c r="D38" s="34" t="s">
        <v>8</v>
      </c>
      <c r="E38" s="34" t="s">
        <v>45</v>
      </c>
      <c r="F38" s="34" t="s">
        <v>5</v>
      </c>
      <c r="G38" s="21">
        <f>SUM(G35:G37)</f>
        <v>6.4450129540265114E-3</v>
      </c>
      <c r="H38" s="21">
        <f t="shared" ref="H38" si="28">SUM(H35:H37)</f>
        <v>6.0713890146626556E-3</v>
      </c>
      <c r="I38" s="21">
        <f t="shared" ref="I38" si="29">SUM(I35:I37)</f>
        <v>4.9354517151451258E-3</v>
      </c>
      <c r="J38" s="21">
        <f t="shared" ref="J38" si="30">SUM(J35:J37)</f>
        <v>3.436635291318484E-3</v>
      </c>
      <c r="K38" s="21">
        <f t="shared" ref="K38" si="31">SUM(K35:K37)</f>
        <v>0.11073571960090832</v>
      </c>
      <c r="L38" s="21">
        <f t="shared" ref="L38" si="32">SUM(L35:L37)</f>
        <v>0.10109894807722905</v>
      </c>
      <c r="M38" s="21">
        <f t="shared" ref="M38" si="33">SUM(M35:M37)</f>
        <v>0.10742708625484144</v>
      </c>
      <c r="N38" s="5">
        <f>POD!$D$5/G38</f>
        <v>372380.94277228782</v>
      </c>
      <c r="O38" s="5">
        <f>POD!$D$5/H38</f>
        <v>395296.69309673633</v>
      </c>
      <c r="P38" s="5">
        <f>POD!$D$5/I38</f>
        <v>486277.67801582644</v>
      </c>
      <c r="Q38" s="5">
        <f>POD!$D$5/J38</f>
        <v>698357.49113756756</v>
      </c>
      <c r="R38" s="5">
        <f>POD!$D$5/K38</f>
        <v>21673.22349689516</v>
      </c>
      <c r="S38" s="5">
        <f>POD!$D$5/L38</f>
        <v>23739.119403761259</v>
      </c>
      <c r="T38" s="5">
        <f>POD!$D$5/M38</f>
        <v>22340.734387104709</v>
      </c>
      <c r="U38" s="23">
        <v>370000</v>
      </c>
      <c r="V38" s="23">
        <v>400000</v>
      </c>
      <c r="W38" s="23">
        <v>490000</v>
      </c>
      <c r="X38" s="23">
        <v>700000</v>
      </c>
      <c r="Y38" s="23">
        <v>22000</v>
      </c>
      <c r="Z38" s="23">
        <v>24000</v>
      </c>
      <c r="AA38" s="23">
        <v>22000</v>
      </c>
    </row>
    <row r="39" spans="1:27" x14ac:dyDescent="0.2">
      <c r="A39" s="34" t="s">
        <v>39</v>
      </c>
      <c r="B39" s="34" t="s">
        <v>39</v>
      </c>
      <c r="C39" s="34" t="s">
        <v>48</v>
      </c>
      <c r="D39" s="34" t="s">
        <v>41</v>
      </c>
      <c r="E39" s="34" t="s">
        <v>42</v>
      </c>
      <c r="F39" s="34" t="s">
        <v>6</v>
      </c>
      <c r="G39" s="3" t="s">
        <v>43</v>
      </c>
      <c r="H39" s="3" t="s">
        <v>43</v>
      </c>
      <c r="I39" s="3" t="s">
        <v>43</v>
      </c>
      <c r="J39" s="3" t="s">
        <v>43</v>
      </c>
      <c r="K39" s="5">
        <v>1.4401598730587011E-2</v>
      </c>
      <c r="L39" s="5">
        <v>1.317017711349306E-2</v>
      </c>
      <c r="M39" s="5">
        <v>1.4074093792369E-2</v>
      </c>
      <c r="N39" s="21" t="s">
        <v>43</v>
      </c>
      <c r="O39" s="21" t="s">
        <v>43</v>
      </c>
      <c r="P39" s="21" t="s">
        <v>43</v>
      </c>
      <c r="Q39" s="21" t="s">
        <v>43</v>
      </c>
      <c r="R39" s="5">
        <f>POD!$D$5/K39</f>
        <v>166648.16489454958</v>
      </c>
      <c r="S39" s="5">
        <f>POD!$D$5/L39</f>
        <v>182229.89556770356</v>
      </c>
      <c r="T39" s="5">
        <f>POD!$D$5/M39</f>
        <v>170526.07687617405</v>
      </c>
      <c r="U39" s="22" t="s">
        <v>43</v>
      </c>
      <c r="V39" s="22" t="s">
        <v>43</v>
      </c>
      <c r="W39" s="22" t="s">
        <v>43</v>
      </c>
      <c r="X39" s="22" t="s">
        <v>43</v>
      </c>
      <c r="Y39" s="23">
        <v>170000</v>
      </c>
      <c r="Z39" s="23">
        <v>180000</v>
      </c>
      <c r="AA39" s="23">
        <v>170000</v>
      </c>
    </row>
    <row r="40" spans="1:27" x14ac:dyDescent="0.2">
      <c r="A40" s="34" t="s">
        <v>39</v>
      </c>
      <c r="B40" s="34" t="s">
        <v>39</v>
      </c>
      <c r="C40" s="34" t="s">
        <v>48</v>
      </c>
      <c r="D40" s="34" t="s">
        <v>46</v>
      </c>
      <c r="E40" s="34" t="s">
        <v>42</v>
      </c>
      <c r="F40" s="34" t="s">
        <v>6</v>
      </c>
      <c r="G40" s="3" t="s">
        <v>43</v>
      </c>
      <c r="H40" s="3" t="s">
        <v>43</v>
      </c>
      <c r="I40" s="3" t="s">
        <v>43</v>
      </c>
      <c r="J40" s="3" t="s">
        <v>43</v>
      </c>
      <c r="K40" s="3" t="s">
        <v>43</v>
      </c>
      <c r="L40" s="3" t="s">
        <v>43</v>
      </c>
      <c r="M40" s="3" t="s">
        <v>43</v>
      </c>
      <c r="N40" s="21" t="s">
        <v>43</v>
      </c>
      <c r="O40" s="21" t="s">
        <v>43</v>
      </c>
      <c r="P40" s="21" t="s">
        <v>43</v>
      </c>
      <c r="Q40" s="21" t="s">
        <v>43</v>
      </c>
      <c r="R40" s="21" t="s">
        <v>43</v>
      </c>
      <c r="S40" s="21" t="s">
        <v>43</v>
      </c>
      <c r="T40" s="21" t="s">
        <v>43</v>
      </c>
      <c r="U40" s="22" t="s">
        <v>43</v>
      </c>
      <c r="V40" s="22" t="s">
        <v>43</v>
      </c>
      <c r="W40" s="22" t="s">
        <v>43</v>
      </c>
      <c r="X40" s="22" t="s">
        <v>43</v>
      </c>
      <c r="Y40" s="22" t="s">
        <v>43</v>
      </c>
      <c r="Z40" s="22" t="s">
        <v>43</v>
      </c>
      <c r="AA40" s="22" t="s">
        <v>43</v>
      </c>
    </row>
    <row r="41" spans="1:27" x14ac:dyDescent="0.2">
      <c r="A41" s="34" t="s">
        <v>39</v>
      </c>
      <c r="B41" s="34" t="s">
        <v>39</v>
      </c>
      <c r="C41" s="34" t="s">
        <v>48</v>
      </c>
      <c r="D41" s="34" t="s">
        <v>47</v>
      </c>
      <c r="E41" s="34" t="s">
        <v>42</v>
      </c>
      <c r="F41" s="34" t="s">
        <v>6</v>
      </c>
      <c r="G41" s="5">
        <v>8.0939979065609863E-3</v>
      </c>
      <c r="H41" s="5">
        <v>7.6247806366154204E-3</v>
      </c>
      <c r="I41" s="5">
        <v>6.1982087755712446E-3</v>
      </c>
      <c r="J41" s="5">
        <v>4.3159135678955216E-3</v>
      </c>
      <c r="K41" s="5">
        <v>3.7039405940758551E-3</v>
      </c>
      <c r="L41" s="5">
        <v>3.0832217908764912E-3</v>
      </c>
      <c r="M41" s="5">
        <v>2.5364336226825221E-3</v>
      </c>
      <c r="N41" s="5">
        <f>POD!$D$5/G41</f>
        <v>296516.0144228061</v>
      </c>
      <c r="O41" s="5">
        <f>POD!$D$5/H41</f>
        <v>314763.15377190197</v>
      </c>
      <c r="P41" s="5">
        <f>POD!$D$5/I41</f>
        <v>387208.64154480002</v>
      </c>
      <c r="Q41" s="5">
        <f>POD!$D$5/J41</f>
        <v>556081.57166369341</v>
      </c>
      <c r="R41" s="5">
        <f>POD!$D$5/K41</f>
        <v>647958.55631124333</v>
      </c>
      <c r="S41" s="5">
        <f>POD!$D$5/L41</f>
        <v>778406.53796032409</v>
      </c>
      <c r="T41" s="5">
        <f>POD!$D$5/M41</f>
        <v>946210.45019178127</v>
      </c>
      <c r="U41" s="23">
        <v>300000</v>
      </c>
      <c r="V41" s="23">
        <v>310000</v>
      </c>
      <c r="W41" s="23">
        <v>390000</v>
      </c>
      <c r="X41" s="23">
        <v>560000</v>
      </c>
      <c r="Y41" s="23">
        <v>650000</v>
      </c>
      <c r="Z41" s="23">
        <v>780000</v>
      </c>
      <c r="AA41" s="23">
        <v>950000</v>
      </c>
    </row>
    <row r="42" spans="1:27" x14ac:dyDescent="0.2">
      <c r="A42" s="34" t="s">
        <v>39</v>
      </c>
      <c r="B42" s="34" t="s">
        <v>39</v>
      </c>
      <c r="C42" s="34" t="s">
        <v>48</v>
      </c>
      <c r="D42" s="34" t="s">
        <v>8</v>
      </c>
      <c r="E42" s="34" t="s">
        <v>42</v>
      </c>
      <c r="F42" s="34" t="s">
        <v>6</v>
      </c>
      <c r="G42" s="21">
        <f>SUM(G39:G41)</f>
        <v>8.0939979065609863E-3</v>
      </c>
      <c r="H42" s="21">
        <f t="shared" ref="H42" si="34">SUM(H39:H41)</f>
        <v>7.6247806366154204E-3</v>
      </c>
      <c r="I42" s="21">
        <f t="shared" ref="I42" si="35">SUM(I39:I41)</f>
        <v>6.1982087755712446E-3</v>
      </c>
      <c r="J42" s="21">
        <f t="shared" ref="J42" si="36">SUM(J39:J41)</f>
        <v>4.3159135678955216E-3</v>
      </c>
      <c r="K42" s="21">
        <f t="shared" ref="K42" si="37">SUM(K39:K41)</f>
        <v>1.8105539324662866E-2</v>
      </c>
      <c r="L42" s="21">
        <f t="shared" ref="L42" si="38">SUM(L39:L41)</f>
        <v>1.625339890436955E-2</v>
      </c>
      <c r="M42" s="21">
        <f t="shared" ref="M42" si="39">SUM(M39:M41)</f>
        <v>1.6610527415051521E-2</v>
      </c>
      <c r="N42" s="5">
        <f>POD!$D$5/G42</f>
        <v>296516.0144228061</v>
      </c>
      <c r="O42" s="5">
        <f>POD!$D$5/H42</f>
        <v>314763.15377190197</v>
      </c>
      <c r="P42" s="5">
        <f>POD!$D$5/I42</f>
        <v>387208.64154480002</v>
      </c>
      <c r="Q42" s="5">
        <f>POD!$D$5/J42</f>
        <v>556081.57166369341</v>
      </c>
      <c r="R42" s="5">
        <f>POD!$D$5/K42</f>
        <v>132556.11760378693</v>
      </c>
      <c r="S42" s="5">
        <f>POD!$D$5/L42</f>
        <v>147661.42233516375</v>
      </c>
      <c r="T42" s="5">
        <f>POD!$D$5/M42</f>
        <v>144486.68245327694</v>
      </c>
      <c r="U42" s="23">
        <v>300000</v>
      </c>
      <c r="V42" s="23">
        <v>310000</v>
      </c>
      <c r="W42" s="23">
        <v>390000</v>
      </c>
      <c r="X42" s="23">
        <v>560000</v>
      </c>
      <c r="Y42" s="23">
        <v>130000</v>
      </c>
      <c r="Z42" s="23">
        <v>150000</v>
      </c>
      <c r="AA42" s="23">
        <v>140000</v>
      </c>
    </row>
    <row r="43" spans="1:27" x14ac:dyDescent="0.2">
      <c r="A43" s="34" t="s">
        <v>39</v>
      </c>
      <c r="B43" s="34" t="s">
        <v>39</v>
      </c>
      <c r="C43" s="34" t="s">
        <v>48</v>
      </c>
      <c r="D43" s="34" t="s">
        <v>41</v>
      </c>
      <c r="E43" s="34" t="s">
        <v>44</v>
      </c>
      <c r="F43" s="34" t="s">
        <v>6</v>
      </c>
      <c r="G43" s="3" t="s">
        <v>43</v>
      </c>
      <c r="H43" s="3" t="s">
        <v>43</v>
      </c>
      <c r="I43" s="3" t="s">
        <v>43</v>
      </c>
      <c r="J43" s="3" t="s">
        <v>43</v>
      </c>
      <c r="K43" s="5">
        <v>1.0183468122325651E-2</v>
      </c>
      <c r="L43" s="5">
        <v>9.3127215463788167E-3</v>
      </c>
      <c r="M43" s="5">
        <v>9.9518871596396153E-3</v>
      </c>
      <c r="N43" s="21" t="s">
        <v>43</v>
      </c>
      <c r="O43" s="21" t="s">
        <v>43</v>
      </c>
      <c r="P43" s="21" t="s">
        <v>43</v>
      </c>
      <c r="Q43" s="21" t="s">
        <v>43</v>
      </c>
      <c r="R43" s="5">
        <f>POD!$D$5/K43</f>
        <v>235676.09493845989</v>
      </c>
      <c r="S43" s="5">
        <f>POD!$D$5/L43</f>
        <v>257711.98978167906</v>
      </c>
      <c r="T43" s="5">
        <f>POD!$D$5/M43</f>
        <v>241160.29065656231</v>
      </c>
      <c r="U43" s="22" t="s">
        <v>43</v>
      </c>
      <c r="V43" s="22" t="s">
        <v>43</v>
      </c>
      <c r="W43" s="22" t="s">
        <v>43</v>
      </c>
      <c r="X43" s="22" t="s">
        <v>43</v>
      </c>
      <c r="Y43" s="23">
        <v>240000</v>
      </c>
      <c r="Z43" s="23">
        <v>260000</v>
      </c>
      <c r="AA43" s="23">
        <v>240000</v>
      </c>
    </row>
    <row r="44" spans="1:27" x14ac:dyDescent="0.2">
      <c r="A44" s="34" t="s">
        <v>39</v>
      </c>
      <c r="B44" s="34" t="s">
        <v>39</v>
      </c>
      <c r="C44" s="34" t="s">
        <v>48</v>
      </c>
      <c r="D44" s="34" t="s">
        <v>46</v>
      </c>
      <c r="E44" s="34" t="s">
        <v>44</v>
      </c>
      <c r="F44" s="34" t="s">
        <v>6</v>
      </c>
      <c r="G44" s="3" t="s">
        <v>43</v>
      </c>
      <c r="H44" s="3" t="s">
        <v>43</v>
      </c>
      <c r="I44" s="3" t="s">
        <v>43</v>
      </c>
      <c r="J44" s="3" t="s">
        <v>43</v>
      </c>
      <c r="K44" s="3" t="s">
        <v>43</v>
      </c>
      <c r="L44" s="3" t="s">
        <v>43</v>
      </c>
      <c r="M44" s="3" t="s">
        <v>43</v>
      </c>
      <c r="N44" s="21" t="s">
        <v>43</v>
      </c>
      <c r="O44" s="21" t="s">
        <v>43</v>
      </c>
      <c r="P44" s="21" t="s">
        <v>43</v>
      </c>
      <c r="Q44" s="21" t="s">
        <v>43</v>
      </c>
      <c r="R44" s="21" t="s">
        <v>43</v>
      </c>
      <c r="S44" s="21" t="s">
        <v>43</v>
      </c>
      <c r="T44" s="21" t="s">
        <v>43</v>
      </c>
      <c r="U44" s="22" t="s">
        <v>43</v>
      </c>
      <c r="V44" s="22" t="s">
        <v>43</v>
      </c>
      <c r="W44" s="22" t="s">
        <v>43</v>
      </c>
      <c r="X44" s="22" t="s">
        <v>43</v>
      </c>
      <c r="Y44" s="22" t="s">
        <v>43</v>
      </c>
      <c r="Z44" s="22" t="s">
        <v>43</v>
      </c>
      <c r="AA44" s="22" t="s">
        <v>43</v>
      </c>
    </row>
    <row r="45" spans="1:27" x14ac:dyDescent="0.2">
      <c r="A45" s="34" t="s">
        <v>39</v>
      </c>
      <c r="B45" s="34" t="s">
        <v>39</v>
      </c>
      <c r="C45" s="34" t="s">
        <v>48</v>
      </c>
      <c r="D45" s="34" t="s">
        <v>47</v>
      </c>
      <c r="E45" s="34" t="s">
        <v>44</v>
      </c>
      <c r="F45" s="34" t="s">
        <v>6</v>
      </c>
      <c r="G45" s="5">
        <v>2.9527930117059552E-3</v>
      </c>
      <c r="H45" s="5">
        <v>2.7816166052302481E-3</v>
      </c>
      <c r="I45" s="5">
        <v>2.261185111348458E-3</v>
      </c>
      <c r="J45" s="5">
        <v>1.574499965224668E-3</v>
      </c>
      <c r="K45" s="5">
        <v>1.210934326958262E-3</v>
      </c>
      <c r="L45" s="5">
        <v>1.024441051164333E-3</v>
      </c>
      <c r="M45" s="5">
        <v>8.3107881938264806E-4</v>
      </c>
      <c r="N45" s="5">
        <f>POD!$D$5/G45</f>
        <v>812789.78597061126</v>
      </c>
      <c r="O45" s="5">
        <f>POD!$D$5/H45</f>
        <v>862807.61895341799</v>
      </c>
      <c r="P45" s="5">
        <f>POD!$D$5/I45</f>
        <v>1061390.324903015</v>
      </c>
      <c r="Q45" s="5">
        <f>POD!$D$5/J45</f>
        <v>1524293.4601510391</v>
      </c>
      <c r="R45" s="5">
        <f>POD!$D$5/K45</f>
        <v>1981940.67718647</v>
      </c>
      <c r="S45" s="5">
        <f>POD!$D$5/L45</f>
        <v>2342740.9486102392</v>
      </c>
      <c r="T45" s="5">
        <f>POD!$D$5/M45</f>
        <v>2887812.7369228308</v>
      </c>
      <c r="U45" s="23">
        <v>810000</v>
      </c>
      <c r="V45" s="23">
        <v>860000</v>
      </c>
      <c r="W45" s="23">
        <v>1100000</v>
      </c>
      <c r="X45" s="23">
        <v>1500000</v>
      </c>
      <c r="Y45" s="23">
        <v>2000000</v>
      </c>
      <c r="Z45" s="23">
        <v>2300000</v>
      </c>
      <c r="AA45" s="23">
        <v>2900000</v>
      </c>
    </row>
    <row r="46" spans="1:27" x14ac:dyDescent="0.2">
      <c r="A46" s="34" t="s">
        <v>39</v>
      </c>
      <c r="B46" s="34" t="s">
        <v>39</v>
      </c>
      <c r="C46" s="34" t="s">
        <v>48</v>
      </c>
      <c r="D46" s="34" t="s">
        <v>8</v>
      </c>
      <c r="E46" s="34" t="s">
        <v>44</v>
      </c>
      <c r="F46" s="34" t="s">
        <v>6</v>
      </c>
      <c r="G46" s="21">
        <f>SUM(G43:G45)</f>
        <v>2.9527930117059552E-3</v>
      </c>
      <c r="H46" s="21">
        <f t="shared" ref="H46" si="40">SUM(H43:H45)</f>
        <v>2.7816166052302481E-3</v>
      </c>
      <c r="I46" s="21">
        <f t="shared" ref="I46" si="41">SUM(I43:I45)</f>
        <v>2.261185111348458E-3</v>
      </c>
      <c r="J46" s="21">
        <f t="shared" ref="J46" si="42">SUM(J43:J45)</f>
        <v>1.574499965224668E-3</v>
      </c>
      <c r="K46" s="21">
        <f t="shared" ref="K46" si="43">SUM(K43:K45)</f>
        <v>1.1394402449283914E-2</v>
      </c>
      <c r="L46" s="21">
        <f t="shared" ref="L46" si="44">SUM(L43:L45)</f>
        <v>1.0337162597543149E-2</v>
      </c>
      <c r="M46" s="21">
        <f t="shared" ref="M46" si="45">SUM(M43:M45)</f>
        <v>1.0782965979022263E-2</v>
      </c>
      <c r="N46" s="5">
        <f>POD!$D$5/G46</f>
        <v>812789.78597061126</v>
      </c>
      <c r="O46" s="5">
        <f>POD!$D$5/H46</f>
        <v>862807.61895341799</v>
      </c>
      <c r="P46" s="5">
        <f>POD!$D$5/I46</f>
        <v>1061390.324903015</v>
      </c>
      <c r="Q46" s="5">
        <f>POD!$D$5/J46</f>
        <v>1524293.4601510391</v>
      </c>
      <c r="R46" s="5">
        <f>POD!$D$5/K46</f>
        <v>210629.73777539594</v>
      </c>
      <c r="S46" s="5">
        <f>POD!$D$5/L46</f>
        <v>232172.02760943433</v>
      </c>
      <c r="T46" s="5">
        <f>POD!$D$5/M46</f>
        <v>222573.27016231747</v>
      </c>
      <c r="U46" s="23">
        <v>810000</v>
      </c>
      <c r="V46" s="23">
        <v>860000</v>
      </c>
      <c r="W46" s="23">
        <v>1100000</v>
      </c>
      <c r="X46" s="23">
        <v>1500000</v>
      </c>
      <c r="Y46" s="23">
        <v>210000</v>
      </c>
      <c r="Z46" s="23">
        <v>230000</v>
      </c>
      <c r="AA46" s="23">
        <v>220000</v>
      </c>
    </row>
    <row r="47" spans="1:27" x14ac:dyDescent="0.2">
      <c r="A47" s="34" t="s">
        <v>39</v>
      </c>
      <c r="B47" s="34" t="s">
        <v>39</v>
      </c>
      <c r="C47" s="34" t="s">
        <v>48</v>
      </c>
      <c r="D47" s="34" t="s">
        <v>41</v>
      </c>
      <c r="E47" s="34" t="s">
        <v>45</v>
      </c>
      <c r="F47" s="34" t="s">
        <v>6</v>
      </c>
      <c r="G47" s="3" t="s">
        <v>43</v>
      </c>
      <c r="H47" s="3" t="s">
        <v>43</v>
      </c>
      <c r="I47" s="3" t="s">
        <v>43</v>
      </c>
      <c r="J47" s="3" t="s">
        <v>43</v>
      </c>
      <c r="K47" s="5">
        <v>7.2007993652935063E-3</v>
      </c>
      <c r="L47" s="5">
        <v>6.5850885567465293E-3</v>
      </c>
      <c r="M47" s="5">
        <v>7.0370468961844989E-3</v>
      </c>
      <c r="N47" s="21" t="s">
        <v>43</v>
      </c>
      <c r="O47" s="21" t="s">
        <v>43</v>
      </c>
      <c r="P47" s="21" t="s">
        <v>43</v>
      </c>
      <c r="Q47" s="21" t="s">
        <v>43</v>
      </c>
      <c r="R47" s="5">
        <f>POD!$D$5/K47</f>
        <v>333296.32978909911</v>
      </c>
      <c r="S47" s="5">
        <f>POD!$D$5/L47</f>
        <v>364459.79113540717</v>
      </c>
      <c r="T47" s="5">
        <f>POD!$D$5/M47</f>
        <v>341052.15375234815</v>
      </c>
      <c r="U47" s="22" t="s">
        <v>43</v>
      </c>
      <c r="V47" s="22" t="s">
        <v>43</v>
      </c>
      <c r="W47" s="22" t="s">
        <v>43</v>
      </c>
      <c r="X47" s="22" t="s">
        <v>43</v>
      </c>
      <c r="Y47" s="23">
        <v>330000</v>
      </c>
      <c r="Z47" s="23">
        <v>360000</v>
      </c>
      <c r="AA47" s="23">
        <v>340000</v>
      </c>
    </row>
    <row r="48" spans="1:27" x14ac:dyDescent="0.2">
      <c r="A48" s="34" t="s">
        <v>39</v>
      </c>
      <c r="B48" s="34" t="s">
        <v>39</v>
      </c>
      <c r="C48" s="34" t="s">
        <v>48</v>
      </c>
      <c r="D48" s="34" t="s">
        <v>46</v>
      </c>
      <c r="E48" s="34" t="s">
        <v>45</v>
      </c>
      <c r="F48" s="34" t="s">
        <v>6</v>
      </c>
      <c r="G48" s="3" t="s">
        <v>43</v>
      </c>
      <c r="H48" s="3" t="s">
        <v>43</v>
      </c>
      <c r="I48" s="3" t="s">
        <v>43</v>
      </c>
      <c r="J48" s="3" t="s">
        <v>43</v>
      </c>
      <c r="K48" s="3" t="s">
        <v>43</v>
      </c>
      <c r="L48" s="3" t="s">
        <v>43</v>
      </c>
      <c r="M48" s="3" t="s">
        <v>43</v>
      </c>
      <c r="N48" s="21" t="s">
        <v>43</v>
      </c>
      <c r="O48" s="21" t="s">
        <v>43</v>
      </c>
      <c r="P48" s="21" t="s">
        <v>43</v>
      </c>
      <c r="Q48" s="21" t="s">
        <v>43</v>
      </c>
      <c r="R48" s="21" t="s">
        <v>43</v>
      </c>
      <c r="S48" s="21" t="s">
        <v>43</v>
      </c>
      <c r="T48" s="21" t="s">
        <v>43</v>
      </c>
      <c r="U48" s="22" t="s">
        <v>43</v>
      </c>
      <c r="V48" s="22" t="s">
        <v>43</v>
      </c>
      <c r="W48" s="22" t="s">
        <v>43</v>
      </c>
      <c r="X48" s="22" t="s">
        <v>43</v>
      </c>
      <c r="Y48" s="22" t="s">
        <v>43</v>
      </c>
      <c r="Z48" s="22" t="s">
        <v>43</v>
      </c>
      <c r="AA48" s="22" t="s">
        <v>43</v>
      </c>
    </row>
    <row r="49" spans="1:27" x14ac:dyDescent="0.2">
      <c r="A49" s="34" t="s">
        <v>39</v>
      </c>
      <c r="B49" s="34" t="s">
        <v>39</v>
      </c>
      <c r="C49" s="34" t="s">
        <v>48</v>
      </c>
      <c r="D49" s="34" t="s">
        <v>47</v>
      </c>
      <c r="E49" s="34" t="s">
        <v>45</v>
      </c>
      <c r="F49" s="34" t="s">
        <v>6</v>
      </c>
      <c r="G49" s="5">
        <v>4.2966753026843409E-4</v>
      </c>
      <c r="H49" s="5">
        <v>4.0475926764417698E-4</v>
      </c>
      <c r="I49" s="5">
        <v>3.2903011434300838E-4</v>
      </c>
      <c r="J49" s="5">
        <v>2.291090194212323E-4</v>
      </c>
      <c r="K49" s="5">
        <v>1.815819414337141E-4</v>
      </c>
      <c r="L49" s="5">
        <v>1.5484131506874081E-4</v>
      </c>
      <c r="M49" s="5">
        <v>1.2475885413826279E-4</v>
      </c>
      <c r="N49" s="5">
        <f>POD!$D$5/G49</f>
        <v>5585714.1415843172</v>
      </c>
      <c r="O49" s="5">
        <f>POD!$D$5/H49</f>
        <v>5929450.3964510458</v>
      </c>
      <c r="P49" s="5">
        <f>POD!$D$5/I49</f>
        <v>7294165.1702373968</v>
      </c>
      <c r="Q49" s="5">
        <f>POD!$D$5/J49</f>
        <v>10475362.367063511</v>
      </c>
      <c r="R49" s="5">
        <f>POD!$D$5/K49</f>
        <v>13217173.365646122</v>
      </c>
      <c r="S49" s="5">
        <f>POD!$D$5/L49</f>
        <v>15499739.193861376</v>
      </c>
      <c r="T49" s="5">
        <f>POD!$D$5/M49</f>
        <v>19237111.598830678</v>
      </c>
      <c r="U49" s="23">
        <v>5600000</v>
      </c>
      <c r="V49" s="23">
        <v>5900000</v>
      </c>
      <c r="W49" s="23">
        <v>7300000</v>
      </c>
      <c r="X49" s="23">
        <v>10000000</v>
      </c>
      <c r="Y49" s="23">
        <v>13000000</v>
      </c>
      <c r="Z49" s="23">
        <v>15000000</v>
      </c>
      <c r="AA49" s="23">
        <v>19000000</v>
      </c>
    </row>
    <row r="50" spans="1:27" x14ac:dyDescent="0.2">
      <c r="A50" s="34" t="s">
        <v>39</v>
      </c>
      <c r="B50" s="34" t="s">
        <v>39</v>
      </c>
      <c r="C50" s="34" t="s">
        <v>48</v>
      </c>
      <c r="D50" s="34" t="s">
        <v>8</v>
      </c>
      <c r="E50" s="34" t="s">
        <v>45</v>
      </c>
      <c r="F50" s="34" t="s">
        <v>6</v>
      </c>
      <c r="G50" s="21">
        <f>SUM(G47:G49)</f>
        <v>4.2966753026843409E-4</v>
      </c>
      <c r="H50" s="21">
        <f t="shared" ref="H50" si="46">SUM(H47:H49)</f>
        <v>4.0475926764417698E-4</v>
      </c>
      <c r="I50" s="21">
        <f t="shared" ref="I50" si="47">SUM(I47:I49)</f>
        <v>3.2903011434300838E-4</v>
      </c>
      <c r="J50" s="21">
        <f t="shared" ref="J50" si="48">SUM(J47:J49)</f>
        <v>2.291090194212323E-4</v>
      </c>
      <c r="K50" s="21">
        <f t="shared" ref="K50" si="49">SUM(K47:K49)</f>
        <v>7.3823813067272204E-3</v>
      </c>
      <c r="L50" s="21">
        <f t="shared" ref="L50" si="50">SUM(L47:L49)</f>
        <v>6.7399298718152697E-3</v>
      </c>
      <c r="M50" s="21">
        <f t="shared" ref="M50" si="51">SUM(M47:M49)</f>
        <v>7.1618057503227616E-3</v>
      </c>
      <c r="N50" s="5">
        <f>POD!$D$5/G50</f>
        <v>5585714.1415843172</v>
      </c>
      <c r="O50" s="5">
        <f>POD!$D$5/H50</f>
        <v>5929450.3964510458</v>
      </c>
      <c r="P50" s="5">
        <f>POD!$D$5/I50</f>
        <v>7294165.1702373968</v>
      </c>
      <c r="Q50" s="5">
        <f>POD!$D$5/J50</f>
        <v>10475362.367063511</v>
      </c>
      <c r="R50" s="5">
        <f>POD!$D$5/K50</f>
        <v>325098.35245342745</v>
      </c>
      <c r="S50" s="5">
        <f>POD!$D$5/L50</f>
        <v>356086.79105641885</v>
      </c>
      <c r="T50" s="5">
        <f>POD!$D$5/M50</f>
        <v>335111.01580657071</v>
      </c>
      <c r="U50" s="23">
        <v>5600000</v>
      </c>
      <c r="V50" s="23">
        <v>5900000</v>
      </c>
      <c r="W50" s="23">
        <v>7300000</v>
      </c>
      <c r="X50" s="23">
        <v>10000000</v>
      </c>
      <c r="Y50" s="23">
        <v>330000</v>
      </c>
      <c r="Z50" s="23">
        <v>360000</v>
      </c>
      <c r="AA50" s="23">
        <v>340000</v>
      </c>
    </row>
    <row r="51" spans="1:27" x14ac:dyDescent="0.2">
      <c r="A51" s="34" t="s">
        <v>49</v>
      </c>
      <c r="B51" s="34" t="s">
        <v>50</v>
      </c>
      <c r="C51" s="34" t="s">
        <v>51</v>
      </c>
      <c r="D51" s="34" t="s">
        <v>41</v>
      </c>
      <c r="E51" s="34" t="s">
        <v>42</v>
      </c>
      <c r="F51" s="34" t="s">
        <v>5</v>
      </c>
      <c r="G51" s="6">
        <v>3.243362373782547</v>
      </c>
      <c r="H51" s="6">
        <v>2.7735133417815492</v>
      </c>
      <c r="I51" s="6">
        <v>2.3971299961782688</v>
      </c>
      <c r="J51" s="6">
        <v>1.932617299315575</v>
      </c>
      <c r="K51" s="6">
        <v>1.5275202183488481</v>
      </c>
      <c r="L51" s="6">
        <v>1.396908231956822</v>
      </c>
      <c r="M51" s="6">
        <v>1.492783073945942</v>
      </c>
      <c r="N51" s="5">
        <f>POD!$D$5/G51</f>
        <v>739.97281938034507</v>
      </c>
      <c r="O51" s="5">
        <f>POD!$D$5/H51</f>
        <v>865.32844960405885</v>
      </c>
      <c r="P51" s="5">
        <f>POD!$D$5/I51</f>
        <v>1001.1972666590076</v>
      </c>
      <c r="Q51" s="5">
        <f>POD!$D$5/J51</f>
        <v>1241.8392409350499</v>
      </c>
      <c r="R51" s="5">
        <f>POD!$D$5/K51</f>
        <v>1571.1739662563989</v>
      </c>
      <c r="S51" s="5">
        <f>POD!$D$5/L51</f>
        <v>1718.0799318778611</v>
      </c>
      <c r="T51" s="5">
        <f>POD!$D$5/M51</f>
        <v>1607.735271043749</v>
      </c>
      <c r="U51" s="23">
        <v>740</v>
      </c>
      <c r="V51" s="23">
        <v>870</v>
      </c>
      <c r="W51" s="23">
        <v>1000</v>
      </c>
      <c r="X51" s="23">
        <v>1200</v>
      </c>
      <c r="Y51" s="23">
        <v>1600</v>
      </c>
      <c r="Z51" s="23">
        <v>1700</v>
      </c>
      <c r="AA51" s="23">
        <v>1600</v>
      </c>
    </row>
    <row r="52" spans="1:27" x14ac:dyDescent="0.2">
      <c r="A52" s="34" t="s">
        <v>49</v>
      </c>
      <c r="B52" s="34" t="s">
        <v>50</v>
      </c>
      <c r="C52" s="34" t="s">
        <v>51</v>
      </c>
      <c r="D52" s="34" t="s">
        <v>46</v>
      </c>
      <c r="E52" s="34" t="s">
        <v>42</v>
      </c>
      <c r="F52" s="34" t="s">
        <v>5</v>
      </c>
      <c r="G52" s="3" t="s">
        <v>43</v>
      </c>
      <c r="H52" s="3" t="s">
        <v>43</v>
      </c>
      <c r="I52" s="3" t="s">
        <v>43</v>
      </c>
      <c r="J52" s="3" t="s">
        <v>43</v>
      </c>
      <c r="K52" s="3" t="s">
        <v>43</v>
      </c>
      <c r="L52" s="3" t="s">
        <v>43</v>
      </c>
      <c r="M52" s="3" t="s">
        <v>43</v>
      </c>
      <c r="N52" s="21" t="s">
        <v>43</v>
      </c>
      <c r="O52" s="21" t="s">
        <v>43</v>
      </c>
      <c r="P52" s="21" t="s">
        <v>43</v>
      </c>
      <c r="Q52" s="21" t="s">
        <v>43</v>
      </c>
      <c r="R52" s="21" t="s">
        <v>43</v>
      </c>
      <c r="S52" s="21" t="s">
        <v>43</v>
      </c>
      <c r="T52" s="21" t="s">
        <v>43</v>
      </c>
      <c r="U52" s="22" t="s">
        <v>43</v>
      </c>
      <c r="V52" s="22" t="s">
        <v>43</v>
      </c>
      <c r="W52" s="22" t="s">
        <v>43</v>
      </c>
      <c r="X52" s="22" t="s">
        <v>43</v>
      </c>
      <c r="Y52" s="22" t="s">
        <v>43</v>
      </c>
      <c r="Z52" s="22" t="s">
        <v>43</v>
      </c>
      <c r="AA52" s="22" t="s">
        <v>43</v>
      </c>
    </row>
    <row r="53" spans="1:27" x14ac:dyDescent="0.2">
      <c r="A53" s="34" t="s">
        <v>49</v>
      </c>
      <c r="B53" s="34" t="s">
        <v>50</v>
      </c>
      <c r="C53" s="34" t="s">
        <v>51</v>
      </c>
      <c r="D53" s="34" t="s">
        <v>47</v>
      </c>
      <c r="E53" s="34" t="s">
        <v>42</v>
      </c>
      <c r="F53" s="34" t="s">
        <v>5</v>
      </c>
      <c r="G53" s="3" t="s">
        <v>43</v>
      </c>
      <c r="H53" s="3" t="s">
        <v>43</v>
      </c>
      <c r="I53" s="3" t="s">
        <v>43</v>
      </c>
      <c r="J53" s="3" t="s">
        <v>43</v>
      </c>
      <c r="K53" s="3" t="s">
        <v>43</v>
      </c>
      <c r="L53" s="3" t="s">
        <v>43</v>
      </c>
      <c r="M53" s="3" t="s">
        <v>43</v>
      </c>
      <c r="N53" s="21" t="s">
        <v>43</v>
      </c>
      <c r="O53" s="21" t="s">
        <v>43</v>
      </c>
      <c r="P53" s="21" t="s">
        <v>43</v>
      </c>
      <c r="Q53" s="21" t="s">
        <v>43</v>
      </c>
      <c r="R53" s="21" t="s">
        <v>43</v>
      </c>
      <c r="S53" s="21" t="s">
        <v>43</v>
      </c>
      <c r="T53" s="21" t="s">
        <v>43</v>
      </c>
      <c r="U53" s="22" t="s">
        <v>43</v>
      </c>
      <c r="V53" s="22" t="s">
        <v>43</v>
      </c>
      <c r="W53" s="22" t="s">
        <v>43</v>
      </c>
      <c r="X53" s="22" t="s">
        <v>43</v>
      </c>
      <c r="Y53" s="22" t="s">
        <v>43</v>
      </c>
      <c r="Z53" s="22" t="s">
        <v>43</v>
      </c>
      <c r="AA53" s="22" t="s">
        <v>43</v>
      </c>
    </row>
    <row r="54" spans="1:27" x14ac:dyDescent="0.2">
      <c r="A54" s="34" t="s">
        <v>49</v>
      </c>
      <c r="B54" s="34" t="s">
        <v>50</v>
      </c>
      <c r="C54" s="34" t="s">
        <v>51</v>
      </c>
      <c r="D54" s="34" t="s">
        <v>8</v>
      </c>
      <c r="E54" s="34" t="s">
        <v>42</v>
      </c>
      <c r="F54" s="34" t="s">
        <v>5</v>
      </c>
      <c r="G54" s="24">
        <f>SUM(G51:G53)</f>
        <v>3.243362373782547</v>
      </c>
      <c r="H54" s="24">
        <f t="shared" ref="H54" si="52">SUM(H51:H53)</f>
        <v>2.7735133417815492</v>
      </c>
      <c r="I54" s="24">
        <f t="shared" ref="I54" si="53">SUM(I51:I53)</f>
        <v>2.3971299961782688</v>
      </c>
      <c r="J54" s="24">
        <f t="shared" ref="J54" si="54">SUM(J51:J53)</f>
        <v>1.932617299315575</v>
      </c>
      <c r="K54" s="24">
        <f t="shared" ref="K54" si="55">SUM(K51:K53)</f>
        <v>1.5275202183488481</v>
      </c>
      <c r="L54" s="24">
        <f t="shared" ref="L54" si="56">SUM(L51:L53)</f>
        <v>1.396908231956822</v>
      </c>
      <c r="M54" s="24">
        <f t="shared" ref="M54" si="57">SUM(M51:M53)</f>
        <v>1.492783073945942</v>
      </c>
      <c r="N54" s="5">
        <f>POD!$D$5/G54</f>
        <v>739.97281938034507</v>
      </c>
      <c r="O54" s="5">
        <f>POD!$D$5/H54</f>
        <v>865.32844960405885</v>
      </c>
      <c r="P54" s="5">
        <f>POD!$D$5/I54</f>
        <v>1001.1972666590076</v>
      </c>
      <c r="Q54" s="5">
        <f>POD!$D$5/J54</f>
        <v>1241.8392409350499</v>
      </c>
      <c r="R54" s="5">
        <f>POD!$D$5/K54</f>
        <v>1571.1739662563989</v>
      </c>
      <c r="S54" s="5">
        <f>POD!$D$5/L54</f>
        <v>1718.0799318778611</v>
      </c>
      <c r="T54" s="5">
        <f>POD!$D$5/M54</f>
        <v>1607.735271043749</v>
      </c>
      <c r="U54" s="23">
        <v>740</v>
      </c>
      <c r="V54" s="23">
        <v>870</v>
      </c>
      <c r="W54" s="23">
        <v>1000</v>
      </c>
      <c r="X54" s="23">
        <v>1200</v>
      </c>
      <c r="Y54" s="23">
        <v>1600</v>
      </c>
      <c r="Z54" s="23">
        <v>1700</v>
      </c>
      <c r="AA54" s="23">
        <v>1600</v>
      </c>
    </row>
    <row r="55" spans="1:27" x14ac:dyDescent="0.2">
      <c r="A55" s="34" t="s">
        <v>49</v>
      </c>
      <c r="B55" s="34" t="s">
        <v>50</v>
      </c>
      <c r="C55" s="34" t="s">
        <v>51</v>
      </c>
      <c r="D55" s="34" t="s">
        <v>41</v>
      </c>
      <c r="E55" s="34" t="s">
        <v>44</v>
      </c>
      <c r="F55" s="34" t="s">
        <v>5</v>
      </c>
      <c r="G55" s="6">
        <v>2.2934035283469369</v>
      </c>
      <c r="H55" s="6">
        <v>1.961170091685096</v>
      </c>
      <c r="I55" s="6">
        <v>1.6950268756833371</v>
      </c>
      <c r="J55" s="6">
        <v>1.3665667977844751</v>
      </c>
      <c r="K55" s="6">
        <v>1.080119904794026</v>
      </c>
      <c r="L55" s="6">
        <v>0.98776328351197928</v>
      </c>
      <c r="M55" s="6">
        <v>1.055557034427675</v>
      </c>
      <c r="N55" s="5">
        <f>POD!$D$5/G55</f>
        <v>1046.4795969551406</v>
      </c>
      <c r="O55" s="5">
        <f>POD!$D$5/H55</f>
        <v>1223.7592293373432</v>
      </c>
      <c r="P55" s="5">
        <f>POD!$D$5/I55</f>
        <v>1415.9067531200403</v>
      </c>
      <c r="Q55" s="5">
        <f>POD!$D$5/J55</f>
        <v>1756.2258968174569</v>
      </c>
      <c r="R55" s="5">
        <f>POD!$D$5/K55</f>
        <v>2221.9755319273272</v>
      </c>
      <c r="S55" s="5">
        <f>POD!$D$5/L55</f>
        <v>2429.731940902715</v>
      </c>
      <c r="T55" s="5">
        <f>POD!$D$5/M55</f>
        <v>2273.6810250156541</v>
      </c>
      <c r="U55" s="23">
        <v>1000</v>
      </c>
      <c r="V55" s="23">
        <v>1200</v>
      </c>
      <c r="W55" s="23">
        <v>1400</v>
      </c>
      <c r="X55" s="23">
        <v>1800</v>
      </c>
      <c r="Y55" s="23">
        <v>2200</v>
      </c>
      <c r="Z55" s="23">
        <v>2400</v>
      </c>
      <c r="AA55" s="23">
        <v>2300</v>
      </c>
    </row>
    <row r="56" spans="1:27" x14ac:dyDescent="0.2">
      <c r="A56" s="34" t="s">
        <v>49</v>
      </c>
      <c r="B56" s="34" t="s">
        <v>50</v>
      </c>
      <c r="C56" s="34" t="s">
        <v>51</v>
      </c>
      <c r="D56" s="34" t="s">
        <v>46</v>
      </c>
      <c r="E56" s="34" t="s">
        <v>44</v>
      </c>
      <c r="F56" s="34" t="s">
        <v>5</v>
      </c>
      <c r="G56" s="3" t="s">
        <v>43</v>
      </c>
      <c r="H56" s="3" t="s">
        <v>43</v>
      </c>
      <c r="I56" s="3" t="s">
        <v>43</v>
      </c>
      <c r="J56" s="3" t="s">
        <v>43</v>
      </c>
      <c r="K56" s="3" t="s">
        <v>43</v>
      </c>
      <c r="L56" s="3" t="s">
        <v>43</v>
      </c>
      <c r="M56" s="3" t="s">
        <v>43</v>
      </c>
      <c r="N56" s="21" t="s">
        <v>43</v>
      </c>
      <c r="O56" s="21" t="s">
        <v>43</v>
      </c>
      <c r="P56" s="21" t="s">
        <v>43</v>
      </c>
      <c r="Q56" s="21" t="s">
        <v>43</v>
      </c>
      <c r="R56" s="21" t="s">
        <v>43</v>
      </c>
      <c r="S56" s="21" t="s">
        <v>43</v>
      </c>
      <c r="T56" s="21" t="s">
        <v>43</v>
      </c>
      <c r="U56" s="22" t="s">
        <v>43</v>
      </c>
      <c r="V56" s="22" t="s">
        <v>43</v>
      </c>
      <c r="W56" s="22" t="s">
        <v>43</v>
      </c>
      <c r="X56" s="22" t="s">
        <v>43</v>
      </c>
      <c r="Y56" s="22" t="s">
        <v>43</v>
      </c>
      <c r="Z56" s="22" t="s">
        <v>43</v>
      </c>
      <c r="AA56" s="22" t="s">
        <v>43</v>
      </c>
    </row>
    <row r="57" spans="1:27" x14ac:dyDescent="0.2">
      <c r="A57" s="34" t="s">
        <v>49</v>
      </c>
      <c r="B57" s="34" t="s">
        <v>50</v>
      </c>
      <c r="C57" s="34" t="s">
        <v>51</v>
      </c>
      <c r="D57" s="34" t="s">
        <v>47</v>
      </c>
      <c r="E57" s="34" t="s">
        <v>44</v>
      </c>
      <c r="F57" s="34" t="s">
        <v>5</v>
      </c>
      <c r="G57" s="3" t="s">
        <v>43</v>
      </c>
      <c r="H57" s="3" t="s">
        <v>43</v>
      </c>
      <c r="I57" s="3" t="s">
        <v>43</v>
      </c>
      <c r="J57" s="3" t="s">
        <v>43</v>
      </c>
      <c r="K57" s="3" t="s">
        <v>43</v>
      </c>
      <c r="L57" s="3" t="s">
        <v>43</v>
      </c>
      <c r="M57" s="3" t="s">
        <v>43</v>
      </c>
      <c r="N57" s="21" t="s">
        <v>43</v>
      </c>
      <c r="O57" s="21" t="s">
        <v>43</v>
      </c>
      <c r="P57" s="21" t="s">
        <v>43</v>
      </c>
      <c r="Q57" s="21" t="s">
        <v>43</v>
      </c>
      <c r="R57" s="21" t="s">
        <v>43</v>
      </c>
      <c r="S57" s="21" t="s">
        <v>43</v>
      </c>
      <c r="T57" s="21" t="s">
        <v>43</v>
      </c>
      <c r="U57" s="22" t="s">
        <v>43</v>
      </c>
      <c r="V57" s="22" t="s">
        <v>43</v>
      </c>
      <c r="W57" s="22" t="s">
        <v>43</v>
      </c>
      <c r="X57" s="22" t="s">
        <v>43</v>
      </c>
      <c r="Y57" s="22" t="s">
        <v>43</v>
      </c>
      <c r="Z57" s="22" t="s">
        <v>43</v>
      </c>
      <c r="AA57" s="22" t="s">
        <v>43</v>
      </c>
    </row>
    <row r="58" spans="1:27" x14ac:dyDescent="0.2">
      <c r="A58" s="34" t="s">
        <v>49</v>
      </c>
      <c r="B58" s="34" t="s">
        <v>50</v>
      </c>
      <c r="C58" s="34" t="s">
        <v>51</v>
      </c>
      <c r="D58" s="34" t="s">
        <v>8</v>
      </c>
      <c r="E58" s="34" t="s">
        <v>44</v>
      </c>
      <c r="F58" s="34" t="s">
        <v>5</v>
      </c>
      <c r="G58" s="24">
        <f>SUM(G55:G57)</f>
        <v>2.2934035283469369</v>
      </c>
      <c r="H58" s="24">
        <f t="shared" ref="H58" si="58">SUM(H55:H57)</f>
        <v>1.961170091685096</v>
      </c>
      <c r="I58" s="24">
        <f t="shared" ref="I58" si="59">SUM(I55:I57)</f>
        <v>1.6950268756833371</v>
      </c>
      <c r="J58" s="24">
        <f t="shared" ref="J58" si="60">SUM(J55:J57)</f>
        <v>1.3665667977844751</v>
      </c>
      <c r="K58" s="24">
        <f t="shared" ref="K58" si="61">SUM(K55:K57)</f>
        <v>1.080119904794026</v>
      </c>
      <c r="L58" s="20">
        <f t="shared" ref="L58" si="62">SUM(L55:L57)</f>
        <v>0.98776328351197928</v>
      </c>
      <c r="M58" s="24">
        <f t="shared" ref="M58" si="63">SUM(M55:M57)</f>
        <v>1.055557034427675</v>
      </c>
      <c r="N58" s="5">
        <f>POD!$D$5/G58</f>
        <v>1046.4795969551406</v>
      </c>
      <c r="O58" s="5">
        <f>POD!$D$5/H58</f>
        <v>1223.7592293373432</v>
      </c>
      <c r="P58" s="5">
        <f>POD!$D$5/I58</f>
        <v>1415.9067531200403</v>
      </c>
      <c r="Q58" s="5">
        <f>POD!$D$5/J58</f>
        <v>1756.2258968174569</v>
      </c>
      <c r="R58" s="5">
        <f>POD!$D$5/K58</f>
        <v>2221.9755319273272</v>
      </c>
      <c r="S58" s="5">
        <f>POD!$D$5/L58</f>
        <v>2429.731940902715</v>
      </c>
      <c r="T58" s="5">
        <f>POD!$D$5/M58</f>
        <v>2273.6810250156541</v>
      </c>
      <c r="U58" s="23">
        <v>1000</v>
      </c>
      <c r="V58" s="23">
        <v>1200</v>
      </c>
      <c r="W58" s="23">
        <v>1400</v>
      </c>
      <c r="X58" s="23">
        <v>1800</v>
      </c>
      <c r="Y58" s="23">
        <v>2200</v>
      </c>
      <c r="Z58" s="23">
        <v>2400</v>
      </c>
      <c r="AA58" s="23">
        <v>2300</v>
      </c>
    </row>
    <row r="59" spans="1:27" x14ac:dyDescent="0.2">
      <c r="A59" s="34" t="s">
        <v>49</v>
      </c>
      <c r="B59" s="34" t="s">
        <v>50</v>
      </c>
      <c r="C59" s="34" t="s">
        <v>51</v>
      </c>
      <c r="D59" s="34" t="s">
        <v>41</v>
      </c>
      <c r="E59" s="34" t="s">
        <v>45</v>
      </c>
      <c r="F59" s="34" t="s">
        <v>5</v>
      </c>
      <c r="G59" s="6">
        <v>1.6216811868912739</v>
      </c>
      <c r="H59" s="6">
        <v>1.386756670890775</v>
      </c>
      <c r="I59" s="6">
        <v>1.1985649980891351</v>
      </c>
      <c r="J59" s="4">
        <v>0.96630864965778773</v>
      </c>
      <c r="K59" s="4">
        <v>0.76376010917442394</v>
      </c>
      <c r="L59" s="4">
        <v>0.69845411597841101</v>
      </c>
      <c r="M59" s="4">
        <v>0.746391536972971</v>
      </c>
      <c r="N59" s="5">
        <f>POD!$D$5/G59</f>
        <v>1479.9456387606899</v>
      </c>
      <c r="O59" s="5">
        <f>POD!$D$5/H59</f>
        <v>1730.656899208117</v>
      </c>
      <c r="P59" s="5">
        <f>POD!$D$5/I59</f>
        <v>2002.3945333180141</v>
      </c>
      <c r="Q59" s="5">
        <f>POD!$D$5/J59</f>
        <v>2483.6784818700994</v>
      </c>
      <c r="R59" s="5">
        <f>POD!$D$5/K59</f>
        <v>3142.3479325127983</v>
      </c>
      <c r="S59" s="5">
        <f>POD!$D$5/L59</f>
        <v>3436.1598637557222</v>
      </c>
      <c r="T59" s="5">
        <f>POD!$D$5/M59</f>
        <v>3215.470542087498</v>
      </c>
      <c r="U59" s="23">
        <v>1500</v>
      </c>
      <c r="V59" s="23">
        <v>1700</v>
      </c>
      <c r="W59" s="23">
        <v>2000</v>
      </c>
      <c r="X59" s="23">
        <v>2500</v>
      </c>
      <c r="Y59" s="23">
        <v>3100</v>
      </c>
      <c r="Z59" s="23">
        <v>3400</v>
      </c>
      <c r="AA59" s="23">
        <v>3200</v>
      </c>
    </row>
    <row r="60" spans="1:27" x14ac:dyDescent="0.2">
      <c r="A60" s="34" t="s">
        <v>49</v>
      </c>
      <c r="B60" s="34" t="s">
        <v>50</v>
      </c>
      <c r="C60" s="34" t="s">
        <v>51</v>
      </c>
      <c r="D60" s="34" t="s">
        <v>46</v>
      </c>
      <c r="E60" s="34" t="s">
        <v>45</v>
      </c>
      <c r="F60" s="34" t="s">
        <v>5</v>
      </c>
      <c r="G60" s="3" t="s">
        <v>43</v>
      </c>
      <c r="H60" s="3" t="s">
        <v>43</v>
      </c>
      <c r="I60" s="3" t="s">
        <v>43</v>
      </c>
      <c r="J60" s="3" t="s">
        <v>43</v>
      </c>
      <c r="K60" s="3" t="s">
        <v>43</v>
      </c>
      <c r="L60" s="3" t="s">
        <v>43</v>
      </c>
      <c r="M60" s="3" t="s">
        <v>43</v>
      </c>
      <c r="N60" s="21" t="s">
        <v>43</v>
      </c>
      <c r="O60" s="21" t="s">
        <v>43</v>
      </c>
      <c r="P60" s="21" t="s">
        <v>43</v>
      </c>
      <c r="Q60" s="21" t="s">
        <v>43</v>
      </c>
      <c r="R60" s="21" t="s">
        <v>43</v>
      </c>
      <c r="S60" s="21" t="s">
        <v>43</v>
      </c>
      <c r="T60" s="21" t="s">
        <v>43</v>
      </c>
      <c r="U60" s="22" t="s">
        <v>43</v>
      </c>
      <c r="V60" s="22" t="s">
        <v>43</v>
      </c>
      <c r="W60" s="22" t="s">
        <v>43</v>
      </c>
      <c r="X60" s="22" t="s">
        <v>43</v>
      </c>
      <c r="Y60" s="22" t="s">
        <v>43</v>
      </c>
      <c r="Z60" s="22" t="s">
        <v>43</v>
      </c>
      <c r="AA60" s="22" t="s">
        <v>43</v>
      </c>
    </row>
    <row r="61" spans="1:27" x14ac:dyDescent="0.2">
      <c r="A61" s="34" t="s">
        <v>49</v>
      </c>
      <c r="B61" s="34" t="s">
        <v>50</v>
      </c>
      <c r="C61" s="34" t="s">
        <v>51</v>
      </c>
      <c r="D61" s="34" t="s">
        <v>47</v>
      </c>
      <c r="E61" s="34" t="s">
        <v>45</v>
      </c>
      <c r="F61" s="34" t="s">
        <v>5</v>
      </c>
      <c r="G61" s="3" t="s">
        <v>43</v>
      </c>
      <c r="H61" s="3" t="s">
        <v>43</v>
      </c>
      <c r="I61" s="3" t="s">
        <v>43</v>
      </c>
      <c r="J61" s="3" t="s">
        <v>43</v>
      </c>
      <c r="K61" s="3" t="s">
        <v>43</v>
      </c>
      <c r="L61" s="3" t="s">
        <v>43</v>
      </c>
      <c r="M61" s="3" t="s">
        <v>43</v>
      </c>
      <c r="N61" s="21" t="s">
        <v>43</v>
      </c>
      <c r="O61" s="21" t="s">
        <v>43</v>
      </c>
      <c r="P61" s="21" t="s">
        <v>43</v>
      </c>
      <c r="Q61" s="21" t="s">
        <v>43</v>
      </c>
      <c r="R61" s="21" t="s">
        <v>43</v>
      </c>
      <c r="S61" s="21" t="s">
        <v>43</v>
      </c>
      <c r="T61" s="21" t="s">
        <v>43</v>
      </c>
      <c r="U61" s="22" t="s">
        <v>43</v>
      </c>
      <c r="V61" s="22" t="s">
        <v>43</v>
      </c>
      <c r="W61" s="22" t="s">
        <v>43</v>
      </c>
      <c r="X61" s="22" t="s">
        <v>43</v>
      </c>
      <c r="Y61" s="22" t="s">
        <v>43</v>
      </c>
      <c r="Z61" s="22" t="s">
        <v>43</v>
      </c>
      <c r="AA61" s="22" t="s">
        <v>43</v>
      </c>
    </row>
    <row r="62" spans="1:27" x14ac:dyDescent="0.2">
      <c r="A62" s="34" t="s">
        <v>49</v>
      </c>
      <c r="B62" s="34" t="s">
        <v>50</v>
      </c>
      <c r="C62" s="34" t="s">
        <v>51</v>
      </c>
      <c r="D62" s="34" t="s">
        <v>8</v>
      </c>
      <c r="E62" s="34" t="s">
        <v>45</v>
      </c>
      <c r="F62" s="34" t="s">
        <v>5</v>
      </c>
      <c r="G62" s="24">
        <f>SUM(G59:G61)</f>
        <v>1.6216811868912739</v>
      </c>
      <c r="H62" s="24">
        <f t="shared" ref="H62" si="64">SUM(H59:H61)</f>
        <v>1.386756670890775</v>
      </c>
      <c r="I62" s="24">
        <f t="shared" ref="I62" si="65">SUM(I59:I61)</f>
        <v>1.1985649980891351</v>
      </c>
      <c r="J62" s="20">
        <f t="shared" ref="J62" si="66">SUM(J59:J61)</f>
        <v>0.96630864965778773</v>
      </c>
      <c r="K62" s="20">
        <f t="shared" ref="K62" si="67">SUM(K59:K61)</f>
        <v>0.76376010917442394</v>
      </c>
      <c r="L62" s="20">
        <f t="shared" ref="L62" si="68">SUM(L59:L61)</f>
        <v>0.69845411597841101</v>
      </c>
      <c r="M62" s="20">
        <f t="shared" ref="M62" si="69">SUM(M59:M61)</f>
        <v>0.746391536972971</v>
      </c>
      <c r="N62" s="5">
        <f>POD!$D$5/G62</f>
        <v>1479.9456387606899</v>
      </c>
      <c r="O62" s="5">
        <f>POD!$D$5/H62</f>
        <v>1730.656899208117</v>
      </c>
      <c r="P62" s="5">
        <f>POD!$D$5/I62</f>
        <v>2002.3945333180141</v>
      </c>
      <c r="Q62" s="5">
        <f>POD!$D$5/J62</f>
        <v>2483.6784818700994</v>
      </c>
      <c r="R62" s="5">
        <f>POD!$D$5/K62</f>
        <v>3142.3479325127983</v>
      </c>
      <c r="S62" s="5">
        <f>POD!$D$5/L62</f>
        <v>3436.1598637557222</v>
      </c>
      <c r="T62" s="5">
        <f>POD!$D$5/M62</f>
        <v>3215.470542087498</v>
      </c>
      <c r="U62" s="23">
        <v>1500</v>
      </c>
      <c r="V62" s="23">
        <v>1700</v>
      </c>
      <c r="W62" s="23">
        <v>2000</v>
      </c>
      <c r="X62" s="23">
        <v>2500</v>
      </c>
      <c r="Y62" s="23">
        <v>3100</v>
      </c>
      <c r="Z62" s="23">
        <v>3400</v>
      </c>
      <c r="AA62" s="23">
        <v>3200</v>
      </c>
    </row>
    <row r="63" spans="1:27" x14ac:dyDescent="0.2">
      <c r="A63" s="34" t="s">
        <v>49</v>
      </c>
      <c r="B63" s="34" t="s">
        <v>50</v>
      </c>
      <c r="C63" s="34" t="s">
        <v>51</v>
      </c>
      <c r="D63" s="34" t="s">
        <v>41</v>
      </c>
      <c r="E63" s="34" t="s">
        <v>42</v>
      </c>
      <c r="F63" s="34" t="s">
        <v>7</v>
      </c>
      <c r="G63" s="4">
        <v>0.46206806421011631</v>
      </c>
      <c r="H63" s="4">
        <v>0.3951306678702482</v>
      </c>
      <c r="I63" s="4">
        <v>0.34150893096238361</v>
      </c>
      <c r="J63" s="4">
        <v>0.27533177962852029</v>
      </c>
      <c r="K63" s="4">
        <v>0.21761931877846599</v>
      </c>
      <c r="L63" s="4">
        <v>0.19901158373083491</v>
      </c>
      <c r="M63" s="4">
        <v>0.21267046532928491</v>
      </c>
      <c r="N63" s="5">
        <f>POD!$D$5/G63</f>
        <v>5194.0399821889605</v>
      </c>
      <c r="O63" s="5">
        <f>POD!$D$5/H63</f>
        <v>6073.9400789515648</v>
      </c>
      <c r="P63" s="5">
        <f>POD!$D$5/I63</f>
        <v>7027.634660202647</v>
      </c>
      <c r="Q63" s="5">
        <f>POD!$D$5/J63</f>
        <v>8716.756210409485</v>
      </c>
      <c r="R63" s="5">
        <f>POD!$D$5/K63</f>
        <v>11028.432647761263</v>
      </c>
      <c r="S63" s="5">
        <f>POD!$D$5/L63</f>
        <v>12059.599521834985</v>
      </c>
      <c r="T63" s="5">
        <f>POD!$D$5/M63</f>
        <v>11285.064883287852</v>
      </c>
      <c r="U63" s="23">
        <v>5200</v>
      </c>
      <c r="V63" s="23">
        <v>6100</v>
      </c>
      <c r="W63" s="23">
        <v>7000</v>
      </c>
      <c r="X63" s="23">
        <v>8700</v>
      </c>
      <c r="Y63" s="23">
        <v>11000</v>
      </c>
      <c r="Z63" s="23">
        <v>12000</v>
      </c>
      <c r="AA63" s="23">
        <v>11000</v>
      </c>
    </row>
    <row r="64" spans="1:27" x14ac:dyDescent="0.2">
      <c r="A64" s="34" t="s">
        <v>49</v>
      </c>
      <c r="B64" s="34" t="s">
        <v>50</v>
      </c>
      <c r="C64" s="34" t="s">
        <v>51</v>
      </c>
      <c r="D64" s="34" t="s">
        <v>46</v>
      </c>
      <c r="E64" s="34" t="s">
        <v>42</v>
      </c>
      <c r="F64" s="34" t="s">
        <v>7</v>
      </c>
      <c r="G64" s="3" t="s">
        <v>43</v>
      </c>
      <c r="H64" s="3" t="s">
        <v>43</v>
      </c>
      <c r="I64" s="3" t="s">
        <v>43</v>
      </c>
      <c r="J64" s="3" t="s">
        <v>43</v>
      </c>
      <c r="K64" s="3" t="s">
        <v>43</v>
      </c>
      <c r="L64" s="3" t="s">
        <v>43</v>
      </c>
      <c r="M64" s="3" t="s">
        <v>43</v>
      </c>
      <c r="N64" s="3" t="s">
        <v>43</v>
      </c>
      <c r="O64" s="3" t="s">
        <v>43</v>
      </c>
      <c r="P64" s="3" t="s">
        <v>43</v>
      </c>
      <c r="Q64" s="3" t="s">
        <v>43</v>
      </c>
      <c r="R64" s="3" t="s">
        <v>43</v>
      </c>
      <c r="S64" s="3" t="s">
        <v>43</v>
      </c>
      <c r="T64" s="3" t="s">
        <v>43</v>
      </c>
      <c r="U64" s="22" t="s">
        <v>43</v>
      </c>
      <c r="V64" s="22" t="s">
        <v>43</v>
      </c>
      <c r="W64" s="22" t="s">
        <v>43</v>
      </c>
      <c r="X64" s="22" t="s">
        <v>43</v>
      </c>
      <c r="Y64" s="22" t="s">
        <v>43</v>
      </c>
      <c r="Z64" s="22" t="s">
        <v>43</v>
      </c>
      <c r="AA64" s="22" t="s">
        <v>43</v>
      </c>
    </row>
    <row r="65" spans="1:27" x14ac:dyDescent="0.2">
      <c r="A65" s="34" t="s">
        <v>49</v>
      </c>
      <c r="B65" s="34" t="s">
        <v>50</v>
      </c>
      <c r="C65" s="34" t="s">
        <v>51</v>
      </c>
      <c r="D65" s="34" t="s">
        <v>47</v>
      </c>
      <c r="E65" s="34" t="s">
        <v>42</v>
      </c>
      <c r="F65" s="34" t="s">
        <v>7</v>
      </c>
      <c r="G65" s="3" t="s">
        <v>43</v>
      </c>
      <c r="H65" s="3" t="s">
        <v>43</v>
      </c>
      <c r="I65" s="3" t="s">
        <v>43</v>
      </c>
      <c r="J65" s="3" t="s">
        <v>43</v>
      </c>
      <c r="K65" s="3" t="s">
        <v>43</v>
      </c>
      <c r="L65" s="3" t="s">
        <v>43</v>
      </c>
      <c r="M65" s="3" t="s">
        <v>43</v>
      </c>
      <c r="N65" s="3" t="s">
        <v>43</v>
      </c>
      <c r="O65" s="3" t="s">
        <v>43</v>
      </c>
      <c r="P65" s="3" t="s">
        <v>43</v>
      </c>
      <c r="Q65" s="3" t="s">
        <v>43</v>
      </c>
      <c r="R65" s="3" t="s">
        <v>43</v>
      </c>
      <c r="S65" s="3" t="s">
        <v>43</v>
      </c>
      <c r="T65" s="3" t="s">
        <v>43</v>
      </c>
      <c r="U65" s="22" t="s">
        <v>43</v>
      </c>
      <c r="V65" s="22" t="s">
        <v>43</v>
      </c>
      <c r="W65" s="22" t="s">
        <v>43</v>
      </c>
      <c r="X65" s="22" t="s">
        <v>43</v>
      </c>
      <c r="Y65" s="22" t="s">
        <v>43</v>
      </c>
      <c r="Z65" s="22" t="s">
        <v>43</v>
      </c>
      <c r="AA65" s="22" t="s">
        <v>43</v>
      </c>
    </row>
    <row r="66" spans="1:27" x14ac:dyDescent="0.2">
      <c r="A66" s="34" t="s">
        <v>49</v>
      </c>
      <c r="B66" s="34" t="s">
        <v>50</v>
      </c>
      <c r="C66" s="34" t="s">
        <v>51</v>
      </c>
      <c r="D66" s="34" t="s">
        <v>8</v>
      </c>
      <c r="E66" s="34" t="s">
        <v>42</v>
      </c>
      <c r="F66" s="34" t="s">
        <v>7</v>
      </c>
      <c r="G66" s="20">
        <f>SUM(G63:G65)</f>
        <v>0.46206806421011631</v>
      </c>
      <c r="H66" s="20">
        <f t="shared" ref="H66" si="70">SUM(H63:H65)</f>
        <v>0.3951306678702482</v>
      </c>
      <c r="I66" s="20">
        <f>SUM(I63:I65)</f>
        <v>0.34150893096238361</v>
      </c>
      <c r="J66" s="20">
        <f t="shared" ref="J66" si="71">SUM(J63:J65)</f>
        <v>0.27533177962852029</v>
      </c>
      <c r="K66" s="20">
        <f t="shared" ref="K66" si="72">SUM(K63:K65)</f>
        <v>0.21761931877846599</v>
      </c>
      <c r="L66" s="20">
        <f t="shared" ref="L66" si="73">SUM(L63:L65)</f>
        <v>0.19901158373083491</v>
      </c>
      <c r="M66" s="20">
        <f t="shared" ref="M66" si="74">SUM(M63:M65)</f>
        <v>0.21267046532928491</v>
      </c>
      <c r="N66" s="5">
        <f>POD!$D$5/G66</f>
        <v>5194.0399821889605</v>
      </c>
      <c r="O66" s="5">
        <f>POD!$D$5/H66</f>
        <v>6073.9400789515648</v>
      </c>
      <c r="P66" s="5">
        <f>POD!$D$5/I66</f>
        <v>7027.634660202647</v>
      </c>
      <c r="Q66" s="5">
        <f>POD!$D$5/J66</f>
        <v>8716.756210409485</v>
      </c>
      <c r="R66" s="5">
        <f>POD!$D$5/K66</f>
        <v>11028.432647761263</v>
      </c>
      <c r="S66" s="5">
        <f>POD!$D$5/L66</f>
        <v>12059.599521834985</v>
      </c>
      <c r="T66" s="5">
        <f>POD!$D$5/M66</f>
        <v>11285.064883287852</v>
      </c>
      <c r="U66" s="23">
        <v>5200</v>
      </c>
      <c r="V66" s="23">
        <v>6100</v>
      </c>
      <c r="W66" s="23">
        <v>7000</v>
      </c>
      <c r="X66" s="23">
        <v>8700</v>
      </c>
      <c r="Y66" s="23">
        <v>11000</v>
      </c>
      <c r="Z66" s="23">
        <v>12000</v>
      </c>
      <c r="AA66" s="23">
        <v>11000</v>
      </c>
    </row>
    <row r="67" spans="1:27" x14ac:dyDescent="0.2">
      <c r="A67" s="34" t="s">
        <v>49</v>
      </c>
      <c r="B67" s="34" t="s">
        <v>50</v>
      </c>
      <c r="C67" s="34" t="s">
        <v>51</v>
      </c>
      <c r="D67" s="34" t="s">
        <v>41</v>
      </c>
      <c r="E67" s="34" t="s">
        <v>44</v>
      </c>
      <c r="F67" s="34" t="s">
        <v>7</v>
      </c>
      <c r="G67" s="4">
        <v>0.32673146157271432</v>
      </c>
      <c r="H67" s="4">
        <v>0.27939957470582188</v>
      </c>
      <c r="I67" s="4">
        <v>0.24148328091926979</v>
      </c>
      <c r="J67" s="4">
        <v>0.19468896845148681</v>
      </c>
      <c r="K67" s="4">
        <v>0.1538800960254503</v>
      </c>
      <c r="L67" s="4">
        <v>0.14072244039074769</v>
      </c>
      <c r="M67" s="4">
        <v>0.15038072819243589</v>
      </c>
      <c r="N67" s="5">
        <f>POD!$D$5/G67</f>
        <v>7345.4817863197368</v>
      </c>
      <c r="O67" s="5">
        <f>POD!$D$5/H67</f>
        <v>8589.8484366948142</v>
      </c>
      <c r="P67" s="5">
        <f>POD!$D$5/I67</f>
        <v>9938.5762478618271</v>
      </c>
      <c r="Q67" s="5">
        <f>POD!$D$5/J67</f>
        <v>12327.354852660999</v>
      </c>
      <c r="R67" s="5">
        <f>POD!$D$5/K67</f>
        <v>15596.559022182199</v>
      </c>
      <c r="S67" s="5">
        <f>POD!$D$5/L67</f>
        <v>17054.84920056714</v>
      </c>
      <c r="T67" s="5">
        <f>POD!$D$5/M67</f>
        <v>15959.491810206033</v>
      </c>
      <c r="U67" s="23">
        <v>7300</v>
      </c>
      <c r="V67" s="23">
        <v>8600</v>
      </c>
      <c r="W67" s="23">
        <v>9900</v>
      </c>
      <c r="X67" s="23">
        <v>12000</v>
      </c>
      <c r="Y67" s="23">
        <v>16000</v>
      </c>
      <c r="Z67" s="23">
        <v>17000</v>
      </c>
      <c r="AA67" s="23">
        <v>16000</v>
      </c>
    </row>
    <row r="68" spans="1:27" x14ac:dyDescent="0.2">
      <c r="A68" s="34" t="s">
        <v>49</v>
      </c>
      <c r="B68" s="34" t="s">
        <v>50</v>
      </c>
      <c r="C68" s="34" t="s">
        <v>51</v>
      </c>
      <c r="D68" s="34" t="s">
        <v>46</v>
      </c>
      <c r="E68" s="34" t="s">
        <v>44</v>
      </c>
      <c r="F68" s="34" t="s">
        <v>7</v>
      </c>
      <c r="G68" s="3" t="s">
        <v>43</v>
      </c>
      <c r="H68" s="3" t="s">
        <v>43</v>
      </c>
      <c r="I68" s="3" t="s">
        <v>43</v>
      </c>
      <c r="J68" s="3" t="s">
        <v>43</v>
      </c>
      <c r="K68" s="3" t="s">
        <v>43</v>
      </c>
      <c r="L68" s="3" t="s">
        <v>43</v>
      </c>
      <c r="M68" s="3" t="s">
        <v>43</v>
      </c>
      <c r="N68" s="3" t="s">
        <v>43</v>
      </c>
      <c r="O68" s="3" t="s">
        <v>43</v>
      </c>
      <c r="P68" s="3" t="s">
        <v>43</v>
      </c>
      <c r="Q68" s="3" t="s">
        <v>43</v>
      </c>
      <c r="R68" s="3" t="s">
        <v>43</v>
      </c>
      <c r="S68" s="3" t="s">
        <v>43</v>
      </c>
      <c r="T68" s="3" t="s">
        <v>43</v>
      </c>
      <c r="U68" s="22" t="s">
        <v>43</v>
      </c>
      <c r="V68" s="22" t="s">
        <v>43</v>
      </c>
      <c r="W68" s="22" t="s">
        <v>43</v>
      </c>
      <c r="X68" s="22" t="s">
        <v>43</v>
      </c>
      <c r="Y68" s="22" t="s">
        <v>43</v>
      </c>
      <c r="Z68" s="22" t="s">
        <v>43</v>
      </c>
      <c r="AA68" s="22" t="s">
        <v>43</v>
      </c>
    </row>
    <row r="69" spans="1:27" x14ac:dyDescent="0.2">
      <c r="A69" s="34" t="s">
        <v>49</v>
      </c>
      <c r="B69" s="34" t="s">
        <v>50</v>
      </c>
      <c r="C69" s="34" t="s">
        <v>51</v>
      </c>
      <c r="D69" s="34" t="s">
        <v>47</v>
      </c>
      <c r="E69" s="34" t="s">
        <v>44</v>
      </c>
      <c r="F69" s="34" t="s">
        <v>7</v>
      </c>
      <c r="G69" s="3" t="s">
        <v>43</v>
      </c>
      <c r="H69" s="3" t="s">
        <v>43</v>
      </c>
      <c r="I69" s="3" t="s">
        <v>43</v>
      </c>
      <c r="J69" s="3" t="s">
        <v>43</v>
      </c>
      <c r="K69" s="3" t="s">
        <v>43</v>
      </c>
      <c r="L69" s="3" t="s">
        <v>43</v>
      </c>
      <c r="M69" s="3" t="s">
        <v>43</v>
      </c>
      <c r="N69" s="3" t="s">
        <v>43</v>
      </c>
      <c r="O69" s="3" t="s">
        <v>43</v>
      </c>
      <c r="P69" s="3" t="s">
        <v>43</v>
      </c>
      <c r="Q69" s="3" t="s">
        <v>43</v>
      </c>
      <c r="R69" s="3" t="s">
        <v>43</v>
      </c>
      <c r="S69" s="3" t="s">
        <v>43</v>
      </c>
      <c r="T69" s="3" t="s">
        <v>43</v>
      </c>
      <c r="U69" s="22" t="s">
        <v>43</v>
      </c>
      <c r="V69" s="22" t="s">
        <v>43</v>
      </c>
      <c r="W69" s="22" t="s">
        <v>43</v>
      </c>
      <c r="X69" s="22" t="s">
        <v>43</v>
      </c>
      <c r="Y69" s="22" t="s">
        <v>43</v>
      </c>
      <c r="Z69" s="22" t="s">
        <v>43</v>
      </c>
      <c r="AA69" s="22" t="s">
        <v>43</v>
      </c>
    </row>
    <row r="70" spans="1:27" x14ac:dyDescent="0.2">
      <c r="A70" s="34" t="s">
        <v>49</v>
      </c>
      <c r="B70" s="34" t="s">
        <v>50</v>
      </c>
      <c r="C70" s="34" t="s">
        <v>51</v>
      </c>
      <c r="D70" s="34" t="s">
        <v>8</v>
      </c>
      <c r="E70" s="34" t="s">
        <v>44</v>
      </c>
      <c r="F70" s="34" t="s">
        <v>7</v>
      </c>
      <c r="G70" s="20">
        <f>SUM(G67:G69)</f>
        <v>0.32673146157271432</v>
      </c>
      <c r="H70" s="20">
        <f t="shared" ref="H70" si="75">SUM(H67:H69)</f>
        <v>0.27939957470582188</v>
      </c>
      <c r="I70" s="20">
        <f t="shared" ref="I70" si="76">SUM(I67:I69)</f>
        <v>0.24148328091926979</v>
      </c>
      <c r="J70" s="20">
        <f t="shared" ref="J70" si="77">SUM(J67:J69)</f>
        <v>0.19468896845148681</v>
      </c>
      <c r="K70" s="20">
        <f t="shared" ref="K70" si="78">SUM(K67:K69)</f>
        <v>0.1538800960254503</v>
      </c>
      <c r="L70" s="20">
        <f t="shared" ref="L70" si="79">SUM(L67:L69)</f>
        <v>0.14072244039074769</v>
      </c>
      <c r="M70" s="20">
        <f t="shared" ref="M70" si="80">SUM(M67:M69)</f>
        <v>0.15038072819243589</v>
      </c>
      <c r="N70" s="5">
        <f>POD!$D$5/G70</f>
        <v>7345.4817863197368</v>
      </c>
      <c r="O70" s="5">
        <f>POD!$D$5/H70</f>
        <v>8589.8484366948142</v>
      </c>
      <c r="P70" s="5">
        <f>POD!$D$5/I70</f>
        <v>9938.5762478618271</v>
      </c>
      <c r="Q70" s="5">
        <f>POD!$D$5/J70</f>
        <v>12327.354852660999</v>
      </c>
      <c r="R70" s="5">
        <f>POD!$D$5/K70</f>
        <v>15596.559022182199</v>
      </c>
      <c r="S70" s="5">
        <f>POD!$D$5/L70</f>
        <v>17054.84920056714</v>
      </c>
      <c r="T70" s="5">
        <f>POD!$D$5/M70</f>
        <v>15959.491810206033</v>
      </c>
      <c r="U70" s="23">
        <v>7300</v>
      </c>
      <c r="V70" s="23">
        <v>8600</v>
      </c>
      <c r="W70" s="23">
        <v>9900</v>
      </c>
      <c r="X70" s="23">
        <v>12000</v>
      </c>
      <c r="Y70" s="23">
        <v>16000</v>
      </c>
      <c r="Z70" s="23">
        <v>17000</v>
      </c>
      <c r="AA70" s="23">
        <v>16000</v>
      </c>
    </row>
    <row r="71" spans="1:27" x14ac:dyDescent="0.2">
      <c r="A71" s="34" t="s">
        <v>49</v>
      </c>
      <c r="B71" s="34" t="s">
        <v>50</v>
      </c>
      <c r="C71" s="34" t="s">
        <v>51</v>
      </c>
      <c r="D71" s="34" t="s">
        <v>41</v>
      </c>
      <c r="E71" s="34" t="s">
        <v>45</v>
      </c>
      <c r="F71" s="34" t="s">
        <v>7</v>
      </c>
      <c r="G71" s="4">
        <v>0.23103403210505821</v>
      </c>
      <c r="H71" s="4">
        <v>0.1975653339351241</v>
      </c>
      <c r="I71" s="4">
        <v>0.1707544654811918</v>
      </c>
      <c r="J71" s="4">
        <v>0.1376658898142602</v>
      </c>
      <c r="K71" s="4">
        <v>0.108809659389233</v>
      </c>
      <c r="L71" s="4">
        <v>9.950579186541747E-2</v>
      </c>
      <c r="M71" s="4">
        <v>0.1063352326646424</v>
      </c>
      <c r="N71" s="5">
        <f>POD!$D$5/G71</f>
        <v>10388.079964377919</v>
      </c>
      <c r="O71" s="5">
        <f>POD!$D$5/H71</f>
        <v>12147.88015790313</v>
      </c>
      <c r="P71" s="5">
        <f>POD!$D$5/I71</f>
        <v>14055.269320405294</v>
      </c>
      <c r="Q71" s="5">
        <f>POD!$D$5/J71</f>
        <v>17433.512420818963</v>
      </c>
      <c r="R71" s="5">
        <f>POD!$D$5/K71</f>
        <v>22056.865295522526</v>
      </c>
      <c r="S71" s="5">
        <f>POD!$D$5/L71</f>
        <v>24119.199043669967</v>
      </c>
      <c r="T71" s="5">
        <f>POD!$D$5/M71</f>
        <v>22570.129766575719</v>
      </c>
      <c r="U71" s="23">
        <v>10000</v>
      </c>
      <c r="V71" s="23">
        <v>12000</v>
      </c>
      <c r="W71" s="23">
        <v>14000</v>
      </c>
      <c r="X71" s="23">
        <v>17000</v>
      </c>
      <c r="Y71" s="23">
        <v>22000</v>
      </c>
      <c r="Z71" s="23">
        <v>24000</v>
      </c>
      <c r="AA71" s="23">
        <v>23000</v>
      </c>
    </row>
    <row r="72" spans="1:27" x14ac:dyDescent="0.2">
      <c r="A72" s="34" t="s">
        <v>49</v>
      </c>
      <c r="B72" s="34" t="s">
        <v>50</v>
      </c>
      <c r="C72" s="34" t="s">
        <v>51</v>
      </c>
      <c r="D72" s="34" t="s">
        <v>46</v>
      </c>
      <c r="E72" s="34" t="s">
        <v>45</v>
      </c>
      <c r="F72" s="34" t="s">
        <v>7</v>
      </c>
      <c r="G72" s="3" t="s">
        <v>43</v>
      </c>
      <c r="H72" s="3" t="s">
        <v>43</v>
      </c>
      <c r="I72" s="3" t="s">
        <v>43</v>
      </c>
      <c r="J72" s="3" t="s">
        <v>43</v>
      </c>
      <c r="K72" s="3" t="s">
        <v>43</v>
      </c>
      <c r="L72" s="3" t="s">
        <v>43</v>
      </c>
      <c r="M72" s="3" t="s">
        <v>43</v>
      </c>
      <c r="N72" s="3" t="s">
        <v>43</v>
      </c>
      <c r="O72" s="3" t="s">
        <v>43</v>
      </c>
      <c r="P72" s="3" t="s">
        <v>43</v>
      </c>
      <c r="Q72" s="3" t="s">
        <v>43</v>
      </c>
      <c r="R72" s="3" t="s">
        <v>43</v>
      </c>
      <c r="S72" s="3" t="s">
        <v>43</v>
      </c>
      <c r="T72" s="3" t="s">
        <v>43</v>
      </c>
      <c r="U72" s="22" t="s">
        <v>43</v>
      </c>
      <c r="V72" s="22" t="s">
        <v>43</v>
      </c>
      <c r="W72" s="22" t="s">
        <v>43</v>
      </c>
      <c r="X72" s="22" t="s">
        <v>43</v>
      </c>
      <c r="Y72" s="22" t="s">
        <v>43</v>
      </c>
      <c r="Z72" s="22" t="s">
        <v>43</v>
      </c>
      <c r="AA72" s="22" t="s">
        <v>43</v>
      </c>
    </row>
    <row r="73" spans="1:27" x14ac:dyDescent="0.2">
      <c r="A73" s="34" t="s">
        <v>49</v>
      </c>
      <c r="B73" s="34" t="s">
        <v>50</v>
      </c>
      <c r="C73" s="34" t="s">
        <v>51</v>
      </c>
      <c r="D73" s="34" t="s">
        <v>47</v>
      </c>
      <c r="E73" s="34" t="s">
        <v>45</v>
      </c>
      <c r="F73" s="34" t="s">
        <v>7</v>
      </c>
      <c r="G73" s="3" t="s">
        <v>43</v>
      </c>
      <c r="H73" s="3" t="s">
        <v>43</v>
      </c>
      <c r="I73" s="3" t="s">
        <v>43</v>
      </c>
      <c r="J73" s="3" t="s">
        <v>43</v>
      </c>
      <c r="K73" s="3" t="s">
        <v>43</v>
      </c>
      <c r="L73" s="3" t="s">
        <v>43</v>
      </c>
      <c r="M73" s="3" t="s">
        <v>43</v>
      </c>
      <c r="N73" s="3" t="s">
        <v>43</v>
      </c>
      <c r="O73" s="3" t="s">
        <v>43</v>
      </c>
      <c r="P73" s="3" t="s">
        <v>43</v>
      </c>
      <c r="Q73" s="3" t="s">
        <v>43</v>
      </c>
      <c r="R73" s="3" t="s">
        <v>43</v>
      </c>
      <c r="S73" s="3" t="s">
        <v>43</v>
      </c>
      <c r="T73" s="3" t="s">
        <v>43</v>
      </c>
      <c r="U73" s="22" t="s">
        <v>43</v>
      </c>
      <c r="V73" s="22" t="s">
        <v>43</v>
      </c>
      <c r="W73" s="22" t="s">
        <v>43</v>
      </c>
      <c r="X73" s="22" t="s">
        <v>43</v>
      </c>
      <c r="Y73" s="22" t="s">
        <v>43</v>
      </c>
      <c r="Z73" s="22" t="s">
        <v>43</v>
      </c>
      <c r="AA73" s="22" t="s">
        <v>43</v>
      </c>
    </row>
    <row r="74" spans="1:27" x14ac:dyDescent="0.2">
      <c r="A74" s="34" t="s">
        <v>49</v>
      </c>
      <c r="B74" s="34" t="s">
        <v>50</v>
      </c>
      <c r="C74" s="34" t="s">
        <v>51</v>
      </c>
      <c r="D74" s="34" t="s">
        <v>8</v>
      </c>
      <c r="E74" s="34" t="s">
        <v>45</v>
      </c>
      <c r="F74" s="34" t="s">
        <v>7</v>
      </c>
      <c r="G74" s="20">
        <f>SUM(G71:G73)</f>
        <v>0.23103403210505821</v>
      </c>
      <c r="H74" s="20">
        <f t="shared" ref="H74" si="81">SUM(H71:H73)</f>
        <v>0.1975653339351241</v>
      </c>
      <c r="I74" s="20">
        <f t="shared" ref="I74" si="82">SUM(I71:I73)</f>
        <v>0.1707544654811918</v>
      </c>
      <c r="J74" s="20">
        <f t="shared" ref="J74" si="83">SUM(J71:J73)</f>
        <v>0.1376658898142602</v>
      </c>
      <c r="K74" s="20">
        <f t="shared" ref="K74" si="84">SUM(K71:K73)</f>
        <v>0.108809659389233</v>
      </c>
      <c r="L74" s="20">
        <f t="shared" ref="L74" si="85">SUM(L71:L73)</f>
        <v>9.950579186541747E-2</v>
      </c>
      <c r="M74" s="20">
        <f t="shared" ref="M74" si="86">SUM(M71:M73)</f>
        <v>0.1063352326646424</v>
      </c>
      <c r="N74" s="5">
        <f>POD!$D$5/G74</f>
        <v>10388.079964377919</v>
      </c>
      <c r="O74" s="5">
        <f>POD!$D$5/H74</f>
        <v>12147.88015790313</v>
      </c>
      <c r="P74" s="5">
        <f>POD!$D$5/I74</f>
        <v>14055.269320405294</v>
      </c>
      <c r="Q74" s="5">
        <f>POD!$D$5/J74</f>
        <v>17433.512420818963</v>
      </c>
      <c r="R74" s="5">
        <f>POD!$D$5/K74</f>
        <v>22056.865295522526</v>
      </c>
      <c r="S74" s="5">
        <f>POD!$D$5/L74</f>
        <v>24119.199043669967</v>
      </c>
      <c r="T74" s="5">
        <f>POD!$D$5/M74</f>
        <v>22570.129766575719</v>
      </c>
      <c r="U74" s="23">
        <v>10000</v>
      </c>
      <c r="V74" s="23">
        <v>12000</v>
      </c>
      <c r="W74" s="23">
        <v>14000</v>
      </c>
      <c r="X74" s="23">
        <v>17000</v>
      </c>
      <c r="Y74" s="23">
        <v>22000</v>
      </c>
      <c r="Z74" s="23">
        <v>24000</v>
      </c>
      <c r="AA74" s="23">
        <v>23000</v>
      </c>
    </row>
    <row r="75" spans="1:27" x14ac:dyDescent="0.2">
      <c r="A75" s="34" t="s">
        <v>52</v>
      </c>
      <c r="B75" s="34" t="s">
        <v>52</v>
      </c>
      <c r="C75" s="34" t="s">
        <v>53</v>
      </c>
      <c r="D75" s="34" t="s">
        <v>41</v>
      </c>
      <c r="E75" s="34" t="s">
        <v>42</v>
      </c>
      <c r="F75" s="34" t="s">
        <v>5</v>
      </c>
      <c r="G75" s="6">
        <v>1.146701764173468</v>
      </c>
      <c r="H75" s="4">
        <v>0.98058504584254802</v>
      </c>
      <c r="I75" s="4">
        <v>0.84751343784166833</v>
      </c>
      <c r="J75" s="4">
        <v>0.68328339889223744</v>
      </c>
      <c r="K75" s="4">
        <v>0.54005995239701299</v>
      </c>
      <c r="L75" s="4">
        <v>0.49388164175598959</v>
      </c>
      <c r="M75" s="4">
        <v>0.52777851721383739</v>
      </c>
      <c r="N75" s="5">
        <f>POD!$D$5/G75</f>
        <v>2092.959193910282</v>
      </c>
      <c r="O75" s="5">
        <f>POD!$D$5/H75</f>
        <v>2447.5184586746864</v>
      </c>
      <c r="P75" s="5">
        <f>POD!$D$5/I75</f>
        <v>2831.8135062400811</v>
      </c>
      <c r="Q75" s="5">
        <f>POD!$D$5/J75</f>
        <v>3512.4517936349143</v>
      </c>
      <c r="R75" s="5">
        <f>POD!$D$5/K75</f>
        <v>4443.9510638546544</v>
      </c>
      <c r="S75" s="5">
        <f>POD!$D$5/L75</f>
        <v>4859.46388180543</v>
      </c>
      <c r="T75" s="5">
        <f>POD!$D$5/M75</f>
        <v>4547.3620500313091</v>
      </c>
      <c r="U75" s="23">
        <v>2100</v>
      </c>
      <c r="V75" s="23">
        <v>2400</v>
      </c>
      <c r="W75" s="23">
        <v>2800</v>
      </c>
      <c r="X75" s="23">
        <v>3500</v>
      </c>
      <c r="Y75" s="23">
        <v>4400</v>
      </c>
      <c r="Z75" s="23">
        <v>4900</v>
      </c>
      <c r="AA75" s="23">
        <v>4500</v>
      </c>
    </row>
    <row r="76" spans="1:27" x14ac:dyDescent="0.2">
      <c r="A76" s="34" t="s">
        <v>52</v>
      </c>
      <c r="B76" s="34" t="s">
        <v>52</v>
      </c>
      <c r="C76" s="34" t="s">
        <v>53</v>
      </c>
      <c r="D76" s="34" t="s">
        <v>46</v>
      </c>
      <c r="E76" s="34" t="s">
        <v>42</v>
      </c>
      <c r="F76" s="34" t="s">
        <v>5</v>
      </c>
      <c r="G76" s="3" t="s">
        <v>43</v>
      </c>
      <c r="H76" s="3" t="s">
        <v>43</v>
      </c>
      <c r="I76" s="3" t="s">
        <v>43</v>
      </c>
      <c r="J76" s="3" t="s">
        <v>43</v>
      </c>
      <c r="K76" s="3" t="s">
        <v>43</v>
      </c>
      <c r="L76" s="3" t="s">
        <v>43</v>
      </c>
      <c r="M76" s="3" t="s">
        <v>43</v>
      </c>
      <c r="N76" s="21" t="s">
        <v>43</v>
      </c>
      <c r="O76" s="21" t="s">
        <v>43</v>
      </c>
      <c r="P76" s="21" t="s">
        <v>43</v>
      </c>
      <c r="Q76" s="21" t="s">
        <v>43</v>
      </c>
      <c r="R76" s="21" t="s">
        <v>43</v>
      </c>
      <c r="S76" s="21" t="s">
        <v>43</v>
      </c>
      <c r="T76" s="21" t="s">
        <v>43</v>
      </c>
      <c r="U76" s="22" t="s">
        <v>43</v>
      </c>
      <c r="V76" s="22" t="s">
        <v>43</v>
      </c>
      <c r="W76" s="22" t="s">
        <v>43</v>
      </c>
      <c r="X76" s="22" t="s">
        <v>43</v>
      </c>
      <c r="Y76" s="22" t="s">
        <v>43</v>
      </c>
      <c r="Z76" s="22" t="s">
        <v>43</v>
      </c>
      <c r="AA76" s="22" t="s">
        <v>43</v>
      </c>
    </row>
    <row r="77" spans="1:27" x14ac:dyDescent="0.2">
      <c r="A77" s="34" t="s">
        <v>52</v>
      </c>
      <c r="B77" s="34" t="s">
        <v>52</v>
      </c>
      <c r="C77" s="34" t="s">
        <v>53</v>
      </c>
      <c r="D77" s="34" t="s">
        <v>47</v>
      </c>
      <c r="E77" s="34" t="s">
        <v>42</v>
      </c>
      <c r="F77" s="34" t="s">
        <v>5</v>
      </c>
      <c r="G77" s="3" t="s">
        <v>43</v>
      </c>
      <c r="H77" s="3" t="s">
        <v>43</v>
      </c>
      <c r="I77" s="3" t="s">
        <v>43</v>
      </c>
      <c r="J77" s="3" t="s">
        <v>43</v>
      </c>
      <c r="K77" s="3" t="s">
        <v>43</v>
      </c>
      <c r="L77" s="3" t="s">
        <v>43</v>
      </c>
      <c r="M77" s="3" t="s">
        <v>43</v>
      </c>
      <c r="N77" s="21" t="s">
        <v>43</v>
      </c>
      <c r="O77" s="21" t="s">
        <v>43</v>
      </c>
      <c r="P77" s="21" t="s">
        <v>43</v>
      </c>
      <c r="Q77" s="21" t="s">
        <v>43</v>
      </c>
      <c r="R77" s="21" t="s">
        <v>43</v>
      </c>
      <c r="S77" s="21" t="s">
        <v>43</v>
      </c>
      <c r="T77" s="21" t="s">
        <v>43</v>
      </c>
      <c r="U77" s="22" t="s">
        <v>43</v>
      </c>
      <c r="V77" s="22" t="s">
        <v>43</v>
      </c>
      <c r="W77" s="22" t="s">
        <v>43</v>
      </c>
      <c r="X77" s="22" t="s">
        <v>43</v>
      </c>
      <c r="Y77" s="22" t="s">
        <v>43</v>
      </c>
      <c r="Z77" s="22" t="s">
        <v>43</v>
      </c>
      <c r="AA77" s="22" t="s">
        <v>43</v>
      </c>
    </row>
    <row r="78" spans="1:27" x14ac:dyDescent="0.2">
      <c r="A78" s="34" t="s">
        <v>52</v>
      </c>
      <c r="B78" s="34" t="s">
        <v>52</v>
      </c>
      <c r="C78" s="34" t="s">
        <v>53</v>
      </c>
      <c r="D78" s="34" t="s">
        <v>8</v>
      </c>
      <c r="E78" s="34" t="s">
        <v>42</v>
      </c>
      <c r="F78" s="34" t="s">
        <v>5</v>
      </c>
      <c r="G78" s="24">
        <f>SUM(G75:G77)</f>
        <v>1.146701764173468</v>
      </c>
      <c r="H78" s="20">
        <f t="shared" ref="H78" si="87">SUM(H75:H77)</f>
        <v>0.98058504584254802</v>
      </c>
      <c r="I78" s="20">
        <f t="shared" ref="I78" si="88">SUM(I75:I77)</f>
        <v>0.84751343784166833</v>
      </c>
      <c r="J78" s="20">
        <f t="shared" ref="J78" si="89">SUM(J75:J77)</f>
        <v>0.68328339889223744</v>
      </c>
      <c r="K78" s="20">
        <f t="shared" ref="K78" si="90">SUM(K75:K77)</f>
        <v>0.54005995239701299</v>
      </c>
      <c r="L78" s="20">
        <f t="shared" ref="L78" si="91">SUM(L75:L77)</f>
        <v>0.49388164175598959</v>
      </c>
      <c r="M78" s="20">
        <f t="shared" ref="M78" si="92">SUM(M75:M77)</f>
        <v>0.52777851721383739</v>
      </c>
      <c r="N78" s="5">
        <f>POD!$D$5/G78</f>
        <v>2092.959193910282</v>
      </c>
      <c r="O78" s="5">
        <f>POD!$D$5/H78</f>
        <v>2447.5184586746864</v>
      </c>
      <c r="P78" s="5">
        <f>POD!$D$5/I78</f>
        <v>2831.8135062400811</v>
      </c>
      <c r="Q78" s="5">
        <f>POD!$D$5/J78</f>
        <v>3512.4517936349143</v>
      </c>
      <c r="R78" s="5">
        <f>POD!$D$5/K78</f>
        <v>4443.9510638546544</v>
      </c>
      <c r="S78" s="5">
        <f>POD!$D$5/L78</f>
        <v>4859.46388180543</v>
      </c>
      <c r="T78" s="5">
        <f>POD!$D$5/M78</f>
        <v>4547.3620500313091</v>
      </c>
      <c r="U78" s="23">
        <v>2100</v>
      </c>
      <c r="V78" s="23">
        <v>2400</v>
      </c>
      <c r="W78" s="23">
        <v>2800</v>
      </c>
      <c r="X78" s="23">
        <v>3500</v>
      </c>
      <c r="Y78" s="23">
        <v>4400</v>
      </c>
      <c r="Z78" s="23">
        <v>4900</v>
      </c>
      <c r="AA78" s="23">
        <v>4500</v>
      </c>
    </row>
    <row r="79" spans="1:27" x14ac:dyDescent="0.2">
      <c r="A79" s="34" t="s">
        <v>52</v>
      </c>
      <c r="B79" s="34" t="s">
        <v>52</v>
      </c>
      <c r="C79" s="34" t="s">
        <v>53</v>
      </c>
      <c r="D79" s="34" t="s">
        <v>41</v>
      </c>
      <c r="E79" s="34" t="s">
        <v>44</v>
      </c>
      <c r="F79" s="34" t="s">
        <v>5</v>
      </c>
      <c r="G79" s="4">
        <v>0.81084059344563686</v>
      </c>
      <c r="H79" s="4">
        <v>0.69337833544538729</v>
      </c>
      <c r="I79" s="4">
        <v>0.59928249904456732</v>
      </c>
      <c r="J79" s="4">
        <v>0.48315432482889392</v>
      </c>
      <c r="K79" s="4">
        <v>0.38188005458721203</v>
      </c>
      <c r="L79" s="4">
        <v>0.3492270579892055</v>
      </c>
      <c r="M79" s="4">
        <v>0.3731957684864855</v>
      </c>
      <c r="N79" s="5">
        <f>POD!$D$5/G79</f>
        <v>2959.8912775213798</v>
      </c>
      <c r="O79" s="5">
        <f>POD!$D$5/H79</f>
        <v>3461.3137984162354</v>
      </c>
      <c r="P79" s="5">
        <f>POD!$D$5/I79</f>
        <v>4004.7890666360295</v>
      </c>
      <c r="Q79" s="5">
        <f>POD!$D$5/J79</f>
        <v>4967.3569637401979</v>
      </c>
      <c r="R79" s="5">
        <f>POD!$D$5/K79</f>
        <v>6284.6958650255956</v>
      </c>
      <c r="S79" s="5">
        <f>POD!$D$5/L79</f>
        <v>6872.3197275114444</v>
      </c>
      <c r="T79" s="5">
        <f>POD!$D$5/M79</f>
        <v>6430.9410841749959</v>
      </c>
      <c r="U79" s="23">
        <v>3000</v>
      </c>
      <c r="V79" s="23">
        <v>3500</v>
      </c>
      <c r="W79" s="23">
        <v>4000</v>
      </c>
      <c r="X79" s="23">
        <v>5000</v>
      </c>
      <c r="Y79" s="23">
        <v>6300</v>
      </c>
      <c r="Z79" s="23">
        <v>6900</v>
      </c>
      <c r="AA79" s="23">
        <v>6400</v>
      </c>
    </row>
    <row r="80" spans="1:27" x14ac:dyDescent="0.2">
      <c r="A80" s="34" t="s">
        <v>52</v>
      </c>
      <c r="B80" s="34" t="s">
        <v>52</v>
      </c>
      <c r="C80" s="34" t="s">
        <v>53</v>
      </c>
      <c r="D80" s="34" t="s">
        <v>46</v>
      </c>
      <c r="E80" s="34" t="s">
        <v>44</v>
      </c>
      <c r="F80" s="34" t="s">
        <v>5</v>
      </c>
      <c r="G80" s="3" t="s">
        <v>43</v>
      </c>
      <c r="H80" s="3" t="s">
        <v>43</v>
      </c>
      <c r="I80" s="3" t="s">
        <v>43</v>
      </c>
      <c r="J80" s="3" t="s">
        <v>43</v>
      </c>
      <c r="K80" s="3" t="s">
        <v>43</v>
      </c>
      <c r="L80" s="3" t="s">
        <v>43</v>
      </c>
      <c r="M80" s="3" t="s">
        <v>43</v>
      </c>
      <c r="N80" s="21" t="s">
        <v>43</v>
      </c>
      <c r="O80" s="21" t="s">
        <v>43</v>
      </c>
      <c r="P80" s="21" t="s">
        <v>43</v>
      </c>
      <c r="Q80" s="21" t="s">
        <v>43</v>
      </c>
      <c r="R80" s="21" t="s">
        <v>43</v>
      </c>
      <c r="S80" s="21" t="s">
        <v>43</v>
      </c>
      <c r="T80" s="21" t="s">
        <v>43</v>
      </c>
      <c r="U80" s="22" t="s">
        <v>43</v>
      </c>
      <c r="V80" s="22" t="s">
        <v>43</v>
      </c>
      <c r="W80" s="22" t="s">
        <v>43</v>
      </c>
      <c r="X80" s="22" t="s">
        <v>43</v>
      </c>
      <c r="Y80" s="22" t="s">
        <v>43</v>
      </c>
      <c r="Z80" s="22" t="s">
        <v>43</v>
      </c>
      <c r="AA80" s="22" t="s">
        <v>43</v>
      </c>
    </row>
    <row r="81" spans="1:27" x14ac:dyDescent="0.2">
      <c r="A81" s="34" t="s">
        <v>52</v>
      </c>
      <c r="B81" s="34" t="s">
        <v>52</v>
      </c>
      <c r="C81" s="34" t="s">
        <v>53</v>
      </c>
      <c r="D81" s="34" t="s">
        <v>47</v>
      </c>
      <c r="E81" s="34" t="s">
        <v>44</v>
      </c>
      <c r="F81" s="34" t="s">
        <v>5</v>
      </c>
      <c r="G81" s="3" t="s">
        <v>43</v>
      </c>
      <c r="H81" s="3" t="s">
        <v>43</v>
      </c>
      <c r="I81" s="3" t="s">
        <v>43</v>
      </c>
      <c r="J81" s="3" t="s">
        <v>43</v>
      </c>
      <c r="K81" s="3" t="s">
        <v>43</v>
      </c>
      <c r="L81" s="3" t="s">
        <v>43</v>
      </c>
      <c r="M81" s="3" t="s">
        <v>43</v>
      </c>
      <c r="N81" s="21" t="s">
        <v>43</v>
      </c>
      <c r="O81" s="21" t="s">
        <v>43</v>
      </c>
      <c r="P81" s="21" t="s">
        <v>43</v>
      </c>
      <c r="Q81" s="21" t="s">
        <v>43</v>
      </c>
      <c r="R81" s="21" t="s">
        <v>43</v>
      </c>
      <c r="S81" s="21" t="s">
        <v>43</v>
      </c>
      <c r="T81" s="21" t="s">
        <v>43</v>
      </c>
      <c r="U81" s="22" t="s">
        <v>43</v>
      </c>
      <c r="V81" s="22" t="s">
        <v>43</v>
      </c>
      <c r="W81" s="22" t="s">
        <v>43</v>
      </c>
      <c r="X81" s="22" t="s">
        <v>43</v>
      </c>
      <c r="Y81" s="22" t="s">
        <v>43</v>
      </c>
      <c r="Z81" s="22" t="s">
        <v>43</v>
      </c>
      <c r="AA81" s="22" t="s">
        <v>43</v>
      </c>
    </row>
    <row r="82" spans="1:27" x14ac:dyDescent="0.2">
      <c r="A82" s="34" t="s">
        <v>52</v>
      </c>
      <c r="B82" s="34" t="s">
        <v>52</v>
      </c>
      <c r="C82" s="34" t="s">
        <v>53</v>
      </c>
      <c r="D82" s="34" t="s">
        <v>8</v>
      </c>
      <c r="E82" s="34" t="s">
        <v>44</v>
      </c>
      <c r="F82" s="34" t="s">
        <v>5</v>
      </c>
      <c r="G82" s="20">
        <f>SUM(G79:G81)</f>
        <v>0.81084059344563686</v>
      </c>
      <c r="H82" s="20">
        <f t="shared" ref="H82" si="93">SUM(H79:H81)</f>
        <v>0.69337833544538729</v>
      </c>
      <c r="I82" s="20">
        <f t="shared" ref="I82" si="94">SUM(I79:I81)</f>
        <v>0.59928249904456732</v>
      </c>
      <c r="J82" s="20">
        <f t="shared" ref="J82" si="95">SUM(J79:J81)</f>
        <v>0.48315432482889392</v>
      </c>
      <c r="K82" s="20">
        <f t="shared" ref="K82" si="96">SUM(K79:K81)</f>
        <v>0.38188005458721203</v>
      </c>
      <c r="L82" s="20">
        <f t="shared" ref="L82" si="97">SUM(L79:L81)</f>
        <v>0.3492270579892055</v>
      </c>
      <c r="M82" s="20">
        <f t="shared" ref="M82" si="98">SUM(M79:M81)</f>
        <v>0.3731957684864855</v>
      </c>
      <c r="N82" s="5">
        <f>POD!$D$5/G82</f>
        <v>2959.8912775213798</v>
      </c>
      <c r="O82" s="5">
        <f>POD!$D$5/H82</f>
        <v>3461.3137984162354</v>
      </c>
      <c r="P82" s="5">
        <f>POD!$D$5/I82</f>
        <v>4004.7890666360295</v>
      </c>
      <c r="Q82" s="5">
        <f>POD!$D$5/J82</f>
        <v>4967.3569637401979</v>
      </c>
      <c r="R82" s="5">
        <f>POD!$D$5/K82</f>
        <v>6284.6958650255956</v>
      </c>
      <c r="S82" s="5">
        <f>POD!$D$5/L82</f>
        <v>6872.3197275114444</v>
      </c>
      <c r="T82" s="5">
        <f>POD!$D$5/M82</f>
        <v>6430.9410841749959</v>
      </c>
      <c r="U82" s="23">
        <v>3000</v>
      </c>
      <c r="V82" s="23">
        <v>3500</v>
      </c>
      <c r="W82" s="23">
        <v>4000</v>
      </c>
      <c r="X82" s="23">
        <v>5000</v>
      </c>
      <c r="Y82" s="23">
        <v>6300</v>
      </c>
      <c r="Z82" s="23">
        <v>6900</v>
      </c>
      <c r="AA82" s="23">
        <v>6400</v>
      </c>
    </row>
    <row r="83" spans="1:27" x14ac:dyDescent="0.2">
      <c r="A83" s="34" t="s">
        <v>52</v>
      </c>
      <c r="B83" s="34" t="s">
        <v>52</v>
      </c>
      <c r="C83" s="34" t="s">
        <v>53</v>
      </c>
      <c r="D83" s="34" t="s">
        <v>41</v>
      </c>
      <c r="E83" s="34" t="s">
        <v>45</v>
      </c>
      <c r="F83" s="34" t="s">
        <v>5</v>
      </c>
      <c r="G83" s="4">
        <v>0.57335088208673424</v>
      </c>
      <c r="H83" s="4">
        <v>0.49029252292127401</v>
      </c>
      <c r="I83" s="4">
        <v>0.42375671892083422</v>
      </c>
      <c r="J83" s="4">
        <v>0.34164169944611872</v>
      </c>
      <c r="K83" s="4">
        <v>0.27002997619850649</v>
      </c>
      <c r="L83" s="4">
        <v>0.24694082087799479</v>
      </c>
      <c r="M83" s="4">
        <v>0.2638892586069187</v>
      </c>
      <c r="N83" s="5">
        <f>POD!$D$5/G83</f>
        <v>4185.9183878205622</v>
      </c>
      <c r="O83" s="5">
        <f>POD!$D$5/H83</f>
        <v>4895.0369173493727</v>
      </c>
      <c r="P83" s="5">
        <f>POD!$D$5/I83</f>
        <v>5663.6270124801622</v>
      </c>
      <c r="Q83" s="5">
        <f>POD!$D$5/J83</f>
        <v>7024.9035872698287</v>
      </c>
      <c r="R83" s="5">
        <f>POD!$D$5/K83</f>
        <v>8887.9021277093088</v>
      </c>
      <c r="S83" s="5">
        <f>POD!$D$5/L83</f>
        <v>9718.92776361086</v>
      </c>
      <c r="T83" s="5">
        <f>POD!$D$5/M83</f>
        <v>9094.7241000626182</v>
      </c>
      <c r="U83" s="23">
        <v>4200</v>
      </c>
      <c r="V83" s="23">
        <v>4900</v>
      </c>
      <c r="W83" s="23">
        <v>5700</v>
      </c>
      <c r="X83" s="23">
        <v>7000</v>
      </c>
      <c r="Y83" s="23">
        <v>8900</v>
      </c>
      <c r="Z83" s="23">
        <v>9700</v>
      </c>
      <c r="AA83" s="23">
        <v>9100</v>
      </c>
    </row>
    <row r="84" spans="1:27" x14ac:dyDescent="0.2">
      <c r="A84" s="34" t="s">
        <v>52</v>
      </c>
      <c r="B84" s="34" t="s">
        <v>52</v>
      </c>
      <c r="C84" s="34" t="s">
        <v>53</v>
      </c>
      <c r="D84" s="34" t="s">
        <v>46</v>
      </c>
      <c r="E84" s="34" t="s">
        <v>45</v>
      </c>
      <c r="F84" s="34" t="s">
        <v>5</v>
      </c>
      <c r="G84" s="3" t="s">
        <v>43</v>
      </c>
      <c r="H84" s="3" t="s">
        <v>43</v>
      </c>
      <c r="I84" s="3" t="s">
        <v>43</v>
      </c>
      <c r="J84" s="3" t="s">
        <v>43</v>
      </c>
      <c r="K84" s="3" t="s">
        <v>43</v>
      </c>
      <c r="L84" s="3" t="s">
        <v>43</v>
      </c>
      <c r="M84" s="3" t="s">
        <v>43</v>
      </c>
      <c r="N84" s="21" t="s">
        <v>43</v>
      </c>
      <c r="O84" s="21" t="s">
        <v>43</v>
      </c>
      <c r="P84" s="21" t="s">
        <v>43</v>
      </c>
      <c r="Q84" s="21" t="s">
        <v>43</v>
      </c>
      <c r="R84" s="21" t="s">
        <v>43</v>
      </c>
      <c r="S84" s="21" t="s">
        <v>43</v>
      </c>
      <c r="T84" s="21" t="s">
        <v>43</v>
      </c>
      <c r="U84" s="22" t="s">
        <v>43</v>
      </c>
      <c r="V84" s="22" t="s">
        <v>43</v>
      </c>
      <c r="W84" s="22" t="s">
        <v>43</v>
      </c>
      <c r="X84" s="22" t="s">
        <v>43</v>
      </c>
      <c r="Y84" s="22" t="s">
        <v>43</v>
      </c>
      <c r="Z84" s="22" t="s">
        <v>43</v>
      </c>
      <c r="AA84" s="22" t="s">
        <v>43</v>
      </c>
    </row>
    <row r="85" spans="1:27" x14ac:dyDescent="0.2">
      <c r="A85" s="34" t="s">
        <v>52</v>
      </c>
      <c r="B85" s="34" t="s">
        <v>52</v>
      </c>
      <c r="C85" s="34" t="s">
        <v>53</v>
      </c>
      <c r="D85" s="34" t="s">
        <v>47</v>
      </c>
      <c r="E85" s="34" t="s">
        <v>45</v>
      </c>
      <c r="F85" s="34" t="s">
        <v>5</v>
      </c>
      <c r="G85" s="3" t="s">
        <v>43</v>
      </c>
      <c r="H85" s="3" t="s">
        <v>43</v>
      </c>
      <c r="I85" s="3" t="s">
        <v>43</v>
      </c>
      <c r="J85" s="3" t="s">
        <v>43</v>
      </c>
      <c r="K85" s="3" t="s">
        <v>43</v>
      </c>
      <c r="L85" s="3" t="s">
        <v>43</v>
      </c>
      <c r="M85" s="3" t="s">
        <v>43</v>
      </c>
      <c r="N85" s="21" t="s">
        <v>43</v>
      </c>
      <c r="O85" s="21" t="s">
        <v>43</v>
      </c>
      <c r="P85" s="21" t="s">
        <v>43</v>
      </c>
      <c r="Q85" s="21" t="s">
        <v>43</v>
      </c>
      <c r="R85" s="21" t="s">
        <v>43</v>
      </c>
      <c r="S85" s="21" t="s">
        <v>43</v>
      </c>
      <c r="T85" s="21" t="s">
        <v>43</v>
      </c>
      <c r="U85" s="22" t="s">
        <v>43</v>
      </c>
      <c r="V85" s="22" t="s">
        <v>43</v>
      </c>
      <c r="W85" s="22" t="s">
        <v>43</v>
      </c>
      <c r="X85" s="22" t="s">
        <v>43</v>
      </c>
      <c r="Y85" s="22" t="s">
        <v>43</v>
      </c>
      <c r="Z85" s="22" t="s">
        <v>43</v>
      </c>
      <c r="AA85" s="22" t="s">
        <v>43</v>
      </c>
    </row>
    <row r="86" spans="1:27" x14ac:dyDescent="0.2">
      <c r="A86" s="34" t="s">
        <v>52</v>
      </c>
      <c r="B86" s="34" t="s">
        <v>52</v>
      </c>
      <c r="C86" s="34" t="s">
        <v>53</v>
      </c>
      <c r="D86" s="34" t="s">
        <v>8</v>
      </c>
      <c r="E86" s="34" t="s">
        <v>45</v>
      </c>
      <c r="F86" s="34" t="s">
        <v>5</v>
      </c>
      <c r="G86" s="20">
        <f>SUM(G83:G85)</f>
        <v>0.57335088208673424</v>
      </c>
      <c r="H86" s="20">
        <f t="shared" ref="H86" si="99">SUM(H83:H85)</f>
        <v>0.49029252292127401</v>
      </c>
      <c r="I86" s="20">
        <f t="shared" ref="I86" si="100">SUM(I83:I85)</f>
        <v>0.42375671892083422</v>
      </c>
      <c r="J86" s="20">
        <f t="shared" ref="J86" si="101">SUM(J83:J85)</f>
        <v>0.34164169944611872</v>
      </c>
      <c r="K86" s="20">
        <f t="shared" ref="K86" si="102">SUM(K83:K85)</f>
        <v>0.27002997619850649</v>
      </c>
      <c r="L86" s="20">
        <f t="shared" ref="L86" si="103">SUM(L83:L85)</f>
        <v>0.24694082087799479</v>
      </c>
      <c r="M86" s="20">
        <f t="shared" ref="M86" si="104">SUM(M83:M85)</f>
        <v>0.2638892586069187</v>
      </c>
      <c r="N86" s="5">
        <f>POD!$D$5/G86</f>
        <v>4185.9183878205622</v>
      </c>
      <c r="O86" s="5">
        <f>POD!$D$5/H86</f>
        <v>4895.0369173493727</v>
      </c>
      <c r="P86" s="5">
        <f>POD!$D$5/I86</f>
        <v>5663.6270124801622</v>
      </c>
      <c r="Q86" s="5">
        <f>POD!$D$5/J86</f>
        <v>7024.9035872698287</v>
      </c>
      <c r="R86" s="5">
        <f>POD!$D$5/K86</f>
        <v>8887.9021277093088</v>
      </c>
      <c r="S86" s="5">
        <f>POD!$D$5/L86</f>
        <v>9718.92776361086</v>
      </c>
      <c r="T86" s="5">
        <f>POD!$D$5/M86</f>
        <v>9094.7241000626182</v>
      </c>
      <c r="U86" s="23">
        <v>4200</v>
      </c>
      <c r="V86" s="23">
        <v>4900</v>
      </c>
      <c r="W86" s="23">
        <v>5700</v>
      </c>
      <c r="X86" s="23">
        <v>7000</v>
      </c>
      <c r="Y86" s="23">
        <v>8900</v>
      </c>
      <c r="Z86" s="23">
        <v>9700</v>
      </c>
      <c r="AA86" s="23">
        <v>9100</v>
      </c>
    </row>
    <row r="87" spans="1:27" x14ac:dyDescent="0.2">
      <c r="A87" s="34" t="s">
        <v>52</v>
      </c>
      <c r="B87" s="34" t="s">
        <v>52</v>
      </c>
      <c r="C87" s="34" t="s">
        <v>53</v>
      </c>
      <c r="D87" s="34" t="s">
        <v>41</v>
      </c>
      <c r="E87" s="34" t="s">
        <v>42</v>
      </c>
      <c r="F87" s="34" t="s">
        <v>7</v>
      </c>
      <c r="G87" s="6">
        <v>1.146701764173468</v>
      </c>
      <c r="H87" s="4">
        <v>0.98058504584254813</v>
      </c>
      <c r="I87" s="4">
        <v>0.84751343784166833</v>
      </c>
      <c r="J87" s="4">
        <v>0.68328339889223733</v>
      </c>
      <c r="K87" s="4">
        <v>0.54005995239701299</v>
      </c>
      <c r="L87" s="4">
        <v>0.49388164175598959</v>
      </c>
      <c r="M87" s="4">
        <v>0.52777851721383739</v>
      </c>
      <c r="N87" s="5">
        <f>POD!$D$5/G87</f>
        <v>2092.959193910282</v>
      </c>
      <c r="O87" s="5">
        <f>POD!$D$5/H87</f>
        <v>2447.5184586746864</v>
      </c>
      <c r="P87" s="5">
        <f>POD!$D$5/I87</f>
        <v>2831.8135062400811</v>
      </c>
      <c r="Q87" s="5">
        <f>POD!$D$5/J87</f>
        <v>3512.4517936349148</v>
      </c>
      <c r="R87" s="5">
        <f>POD!$D$5/K87</f>
        <v>4443.9510638546544</v>
      </c>
      <c r="S87" s="5">
        <f>POD!$D$5/L87</f>
        <v>4859.46388180543</v>
      </c>
      <c r="T87" s="5">
        <f>POD!$D$5/M87</f>
        <v>4547.3620500313091</v>
      </c>
      <c r="U87" s="23">
        <v>2100</v>
      </c>
      <c r="V87" s="23">
        <v>2400</v>
      </c>
      <c r="W87" s="23">
        <v>2800</v>
      </c>
      <c r="X87" s="23">
        <v>3500</v>
      </c>
      <c r="Y87" s="23">
        <v>4400</v>
      </c>
      <c r="Z87" s="23">
        <v>4900</v>
      </c>
      <c r="AA87" s="23">
        <v>4500</v>
      </c>
    </row>
    <row r="88" spans="1:27" x14ac:dyDescent="0.2">
      <c r="A88" s="34" t="s">
        <v>52</v>
      </c>
      <c r="B88" s="34" t="s">
        <v>52</v>
      </c>
      <c r="C88" s="34" t="s">
        <v>53</v>
      </c>
      <c r="D88" s="34" t="s">
        <v>46</v>
      </c>
      <c r="E88" s="34" t="s">
        <v>42</v>
      </c>
      <c r="F88" s="34" t="s">
        <v>7</v>
      </c>
      <c r="G88" s="3" t="s">
        <v>43</v>
      </c>
      <c r="H88" s="3" t="s">
        <v>43</v>
      </c>
      <c r="I88" s="3" t="s">
        <v>43</v>
      </c>
      <c r="J88" s="3" t="s">
        <v>43</v>
      </c>
      <c r="K88" s="3" t="s">
        <v>43</v>
      </c>
      <c r="L88" s="3" t="s">
        <v>43</v>
      </c>
      <c r="M88" s="3" t="s">
        <v>43</v>
      </c>
      <c r="N88" s="3" t="s">
        <v>43</v>
      </c>
      <c r="O88" s="3" t="s">
        <v>43</v>
      </c>
      <c r="P88" s="3" t="s">
        <v>43</v>
      </c>
      <c r="Q88" s="3" t="s">
        <v>43</v>
      </c>
      <c r="R88" s="3" t="s">
        <v>43</v>
      </c>
      <c r="S88" s="3" t="s">
        <v>43</v>
      </c>
      <c r="T88" s="3" t="s">
        <v>43</v>
      </c>
      <c r="U88" s="22" t="s">
        <v>43</v>
      </c>
      <c r="V88" s="22" t="s">
        <v>43</v>
      </c>
      <c r="W88" s="22" t="s">
        <v>43</v>
      </c>
      <c r="X88" s="22" t="s">
        <v>43</v>
      </c>
      <c r="Y88" s="22" t="s">
        <v>43</v>
      </c>
      <c r="Z88" s="22" t="s">
        <v>43</v>
      </c>
      <c r="AA88" s="22" t="s">
        <v>43</v>
      </c>
    </row>
    <row r="89" spans="1:27" x14ac:dyDescent="0.2">
      <c r="A89" s="34" t="s">
        <v>52</v>
      </c>
      <c r="B89" s="34" t="s">
        <v>52</v>
      </c>
      <c r="C89" s="34" t="s">
        <v>53</v>
      </c>
      <c r="D89" s="34" t="s">
        <v>47</v>
      </c>
      <c r="E89" s="34" t="s">
        <v>42</v>
      </c>
      <c r="F89" s="34" t="s">
        <v>7</v>
      </c>
      <c r="G89" s="3" t="s">
        <v>43</v>
      </c>
      <c r="H89" s="3" t="s">
        <v>43</v>
      </c>
      <c r="I89" s="3" t="s">
        <v>43</v>
      </c>
      <c r="J89" s="3" t="s">
        <v>43</v>
      </c>
      <c r="K89" s="3" t="s">
        <v>43</v>
      </c>
      <c r="L89" s="3" t="s">
        <v>43</v>
      </c>
      <c r="M89" s="3" t="s">
        <v>43</v>
      </c>
      <c r="N89" s="3" t="s">
        <v>43</v>
      </c>
      <c r="O89" s="3" t="s">
        <v>43</v>
      </c>
      <c r="P89" s="3" t="s">
        <v>43</v>
      </c>
      <c r="Q89" s="3" t="s">
        <v>43</v>
      </c>
      <c r="R89" s="3" t="s">
        <v>43</v>
      </c>
      <c r="S89" s="3" t="s">
        <v>43</v>
      </c>
      <c r="T89" s="3" t="s">
        <v>43</v>
      </c>
      <c r="U89" s="22" t="s">
        <v>43</v>
      </c>
      <c r="V89" s="22" t="s">
        <v>43</v>
      </c>
      <c r="W89" s="22" t="s">
        <v>43</v>
      </c>
      <c r="X89" s="22" t="s">
        <v>43</v>
      </c>
      <c r="Y89" s="22" t="s">
        <v>43</v>
      </c>
      <c r="Z89" s="22" t="s">
        <v>43</v>
      </c>
      <c r="AA89" s="22" t="s">
        <v>43</v>
      </c>
    </row>
    <row r="90" spans="1:27" x14ac:dyDescent="0.2">
      <c r="A90" s="34" t="s">
        <v>52</v>
      </c>
      <c r="B90" s="34" t="s">
        <v>52</v>
      </c>
      <c r="C90" s="34" t="s">
        <v>53</v>
      </c>
      <c r="D90" s="34" t="s">
        <v>8</v>
      </c>
      <c r="E90" s="34" t="s">
        <v>42</v>
      </c>
      <c r="F90" s="34" t="s">
        <v>7</v>
      </c>
      <c r="G90" s="24">
        <f>SUM(G87:G89)</f>
        <v>1.146701764173468</v>
      </c>
      <c r="H90" s="20">
        <f t="shared" ref="H90" si="105">SUM(H87:H89)</f>
        <v>0.98058504584254813</v>
      </c>
      <c r="I90" s="20">
        <f t="shared" ref="I90" si="106">SUM(I87:I89)</f>
        <v>0.84751343784166833</v>
      </c>
      <c r="J90" s="20">
        <f t="shared" ref="J90" si="107">SUM(J87:J89)</f>
        <v>0.68328339889223733</v>
      </c>
      <c r="K90" s="20">
        <f t="shared" ref="K90" si="108">SUM(K87:K89)</f>
        <v>0.54005995239701299</v>
      </c>
      <c r="L90" s="20">
        <f t="shared" ref="L90" si="109">SUM(L87:L89)</f>
        <v>0.49388164175598959</v>
      </c>
      <c r="M90" s="20">
        <f t="shared" ref="M90" si="110">SUM(M87:M89)</f>
        <v>0.52777851721383739</v>
      </c>
      <c r="N90" s="5">
        <f>POD!$D$5/G90</f>
        <v>2092.959193910282</v>
      </c>
      <c r="O90" s="5">
        <f>POD!$D$5/H90</f>
        <v>2447.5184586746864</v>
      </c>
      <c r="P90" s="5">
        <f>POD!$D$5/I90</f>
        <v>2831.8135062400811</v>
      </c>
      <c r="Q90" s="5">
        <f>POD!$D$5/J90</f>
        <v>3512.4517936349148</v>
      </c>
      <c r="R90" s="5">
        <f>POD!$D$5/K90</f>
        <v>4443.9510638546544</v>
      </c>
      <c r="S90" s="5">
        <f>POD!$D$5/L90</f>
        <v>4859.46388180543</v>
      </c>
      <c r="T90" s="5">
        <f>POD!$D$5/M90</f>
        <v>4547.3620500313091</v>
      </c>
      <c r="U90" s="23">
        <v>2100</v>
      </c>
      <c r="V90" s="23">
        <v>2400</v>
      </c>
      <c r="W90" s="23">
        <v>2800</v>
      </c>
      <c r="X90" s="23">
        <v>3500</v>
      </c>
      <c r="Y90" s="23">
        <v>4400</v>
      </c>
      <c r="Z90" s="23">
        <v>4900</v>
      </c>
      <c r="AA90" s="23">
        <v>4500</v>
      </c>
    </row>
    <row r="91" spans="1:27" x14ac:dyDescent="0.2">
      <c r="A91" s="34" t="s">
        <v>52</v>
      </c>
      <c r="B91" s="34" t="s">
        <v>52</v>
      </c>
      <c r="C91" s="34" t="s">
        <v>53</v>
      </c>
      <c r="D91" s="34" t="s">
        <v>41</v>
      </c>
      <c r="E91" s="34" t="s">
        <v>44</v>
      </c>
      <c r="F91" s="34" t="s">
        <v>7</v>
      </c>
      <c r="G91" s="4">
        <v>0.81084059344563686</v>
      </c>
      <c r="H91" s="4">
        <v>0.69337833544538741</v>
      </c>
      <c r="I91" s="4">
        <v>0.59928249904456732</v>
      </c>
      <c r="J91" s="4">
        <v>0.48315432482889392</v>
      </c>
      <c r="K91" s="4">
        <v>0.38188005458721203</v>
      </c>
      <c r="L91" s="4">
        <v>0.3492270579892055</v>
      </c>
      <c r="M91" s="4">
        <v>0.37319576848648539</v>
      </c>
      <c r="N91" s="5">
        <f>POD!$D$5/G91</f>
        <v>2959.8912775213798</v>
      </c>
      <c r="O91" s="5">
        <f>POD!$D$5/H91</f>
        <v>3461.3137984162345</v>
      </c>
      <c r="P91" s="5">
        <f>POD!$D$5/I91</f>
        <v>4004.7890666360295</v>
      </c>
      <c r="Q91" s="5">
        <f>POD!$D$5/J91</f>
        <v>4967.3569637401979</v>
      </c>
      <c r="R91" s="5">
        <f>POD!$D$5/K91</f>
        <v>6284.6958650255956</v>
      </c>
      <c r="S91" s="5">
        <f>POD!$D$5/L91</f>
        <v>6872.3197275114444</v>
      </c>
      <c r="T91" s="5">
        <f>POD!$D$5/M91</f>
        <v>6430.9410841749987</v>
      </c>
      <c r="U91" s="23">
        <v>3000</v>
      </c>
      <c r="V91" s="23">
        <v>3500</v>
      </c>
      <c r="W91" s="23">
        <v>4000</v>
      </c>
      <c r="X91" s="23">
        <v>5000</v>
      </c>
      <c r="Y91" s="23">
        <v>6300</v>
      </c>
      <c r="Z91" s="23">
        <v>6900</v>
      </c>
      <c r="AA91" s="23">
        <v>6400</v>
      </c>
    </row>
    <row r="92" spans="1:27" x14ac:dyDescent="0.2">
      <c r="A92" s="34" t="s">
        <v>52</v>
      </c>
      <c r="B92" s="34" t="s">
        <v>52</v>
      </c>
      <c r="C92" s="34" t="s">
        <v>53</v>
      </c>
      <c r="D92" s="34" t="s">
        <v>46</v>
      </c>
      <c r="E92" s="34" t="s">
        <v>44</v>
      </c>
      <c r="F92" s="34" t="s">
        <v>7</v>
      </c>
      <c r="G92" s="3" t="s">
        <v>43</v>
      </c>
      <c r="H92" s="3" t="s">
        <v>43</v>
      </c>
      <c r="I92" s="3" t="s">
        <v>43</v>
      </c>
      <c r="J92" s="3" t="s">
        <v>43</v>
      </c>
      <c r="K92" s="3" t="s">
        <v>43</v>
      </c>
      <c r="L92" s="3" t="s">
        <v>43</v>
      </c>
      <c r="M92" s="3" t="s">
        <v>43</v>
      </c>
      <c r="N92" s="3" t="s">
        <v>43</v>
      </c>
      <c r="O92" s="3" t="s">
        <v>43</v>
      </c>
      <c r="P92" s="3" t="s">
        <v>43</v>
      </c>
      <c r="Q92" s="3" t="s">
        <v>43</v>
      </c>
      <c r="R92" s="3" t="s">
        <v>43</v>
      </c>
      <c r="S92" s="3" t="s">
        <v>43</v>
      </c>
      <c r="T92" s="3" t="s">
        <v>43</v>
      </c>
      <c r="U92" s="22" t="s">
        <v>43</v>
      </c>
      <c r="V92" s="22" t="s">
        <v>43</v>
      </c>
      <c r="W92" s="22" t="s">
        <v>43</v>
      </c>
      <c r="X92" s="22" t="s">
        <v>43</v>
      </c>
      <c r="Y92" s="22" t="s">
        <v>43</v>
      </c>
      <c r="Z92" s="22" t="s">
        <v>43</v>
      </c>
      <c r="AA92" s="22" t="s">
        <v>43</v>
      </c>
    </row>
    <row r="93" spans="1:27" x14ac:dyDescent="0.2">
      <c r="A93" s="34" t="s">
        <v>52</v>
      </c>
      <c r="B93" s="34" t="s">
        <v>52</v>
      </c>
      <c r="C93" s="34" t="s">
        <v>53</v>
      </c>
      <c r="D93" s="34" t="s">
        <v>47</v>
      </c>
      <c r="E93" s="34" t="s">
        <v>44</v>
      </c>
      <c r="F93" s="34" t="s">
        <v>7</v>
      </c>
      <c r="G93" s="3" t="s">
        <v>43</v>
      </c>
      <c r="H93" s="3" t="s">
        <v>43</v>
      </c>
      <c r="I93" s="3" t="s">
        <v>43</v>
      </c>
      <c r="J93" s="3" t="s">
        <v>43</v>
      </c>
      <c r="K93" s="3" t="s">
        <v>43</v>
      </c>
      <c r="L93" s="3" t="s">
        <v>43</v>
      </c>
      <c r="M93" s="3" t="s">
        <v>43</v>
      </c>
      <c r="N93" s="3" t="s">
        <v>43</v>
      </c>
      <c r="O93" s="3" t="s">
        <v>43</v>
      </c>
      <c r="P93" s="3" t="s">
        <v>43</v>
      </c>
      <c r="Q93" s="3" t="s">
        <v>43</v>
      </c>
      <c r="R93" s="3" t="s">
        <v>43</v>
      </c>
      <c r="S93" s="3" t="s">
        <v>43</v>
      </c>
      <c r="T93" s="3" t="s">
        <v>43</v>
      </c>
      <c r="U93" s="22" t="s">
        <v>43</v>
      </c>
      <c r="V93" s="22" t="s">
        <v>43</v>
      </c>
      <c r="W93" s="22" t="s">
        <v>43</v>
      </c>
      <c r="X93" s="22" t="s">
        <v>43</v>
      </c>
      <c r="Y93" s="22" t="s">
        <v>43</v>
      </c>
      <c r="Z93" s="22" t="s">
        <v>43</v>
      </c>
      <c r="AA93" s="22" t="s">
        <v>43</v>
      </c>
    </row>
    <row r="94" spans="1:27" x14ac:dyDescent="0.2">
      <c r="A94" s="34" t="s">
        <v>52</v>
      </c>
      <c r="B94" s="34" t="s">
        <v>52</v>
      </c>
      <c r="C94" s="34" t="s">
        <v>53</v>
      </c>
      <c r="D94" s="34" t="s">
        <v>8</v>
      </c>
      <c r="E94" s="34" t="s">
        <v>44</v>
      </c>
      <c r="F94" s="34" t="s">
        <v>7</v>
      </c>
      <c r="G94" s="20">
        <f>SUM(G91:G93)</f>
        <v>0.81084059344563686</v>
      </c>
      <c r="H94" s="20">
        <f t="shared" ref="H94" si="111">SUM(H91:H93)</f>
        <v>0.69337833544538741</v>
      </c>
      <c r="I94" s="20">
        <f t="shared" ref="I94" si="112">SUM(I91:I93)</f>
        <v>0.59928249904456732</v>
      </c>
      <c r="J94" s="20">
        <f t="shared" ref="J94" si="113">SUM(J91:J93)</f>
        <v>0.48315432482889392</v>
      </c>
      <c r="K94" s="20">
        <f t="shared" ref="K94" si="114">SUM(K91:K93)</f>
        <v>0.38188005458721203</v>
      </c>
      <c r="L94" s="20">
        <f t="shared" ref="L94" si="115">SUM(L91:L93)</f>
        <v>0.3492270579892055</v>
      </c>
      <c r="M94" s="20">
        <f t="shared" ref="M94" si="116">SUM(M91:M93)</f>
        <v>0.37319576848648539</v>
      </c>
      <c r="N94" s="5">
        <f>POD!$D$5/G94</f>
        <v>2959.8912775213798</v>
      </c>
      <c r="O94" s="5">
        <f>POD!$D$5/H94</f>
        <v>3461.3137984162345</v>
      </c>
      <c r="P94" s="5">
        <f>POD!$D$5/I94</f>
        <v>4004.7890666360295</v>
      </c>
      <c r="Q94" s="5">
        <f>POD!$D$5/J94</f>
        <v>4967.3569637401979</v>
      </c>
      <c r="R94" s="5">
        <f>POD!$D$5/K94</f>
        <v>6284.6958650255956</v>
      </c>
      <c r="S94" s="5">
        <f>POD!$D$5/L94</f>
        <v>6872.3197275114444</v>
      </c>
      <c r="T94" s="5">
        <f>POD!$D$5/M94</f>
        <v>6430.9410841749987</v>
      </c>
      <c r="U94" s="23">
        <v>3000</v>
      </c>
      <c r="V94" s="23">
        <v>3500</v>
      </c>
      <c r="W94" s="23">
        <v>4000</v>
      </c>
      <c r="X94" s="23">
        <v>5000</v>
      </c>
      <c r="Y94" s="23">
        <v>6300</v>
      </c>
      <c r="Z94" s="23">
        <v>6900</v>
      </c>
      <c r="AA94" s="23">
        <v>6400</v>
      </c>
    </row>
    <row r="95" spans="1:27" x14ac:dyDescent="0.2">
      <c r="A95" s="34" t="s">
        <v>52</v>
      </c>
      <c r="B95" s="34" t="s">
        <v>52</v>
      </c>
      <c r="C95" s="34" t="s">
        <v>53</v>
      </c>
      <c r="D95" s="34" t="s">
        <v>41</v>
      </c>
      <c r="E95" s="34" t="s">
        <v>45</v>
      </c>
      <c r="F95" s="34" t="s">
        <v>7</v>
      </c>
      <c r="G95" s="4">
        <v>0.57335088208673424</v>
      </c>
      <c r="H95" s="4">
        <v>0.49029252292127412</v>
      </c>
      <c r="I95" s="4">
        <v>0.42375671892083422</v>
      </c>
      <c r="J95" s="4">
        <v>0.34164169944611872</v>
      </c>
      <c r="K95" s="4">
        <v>0.27002997619850649</v>
      </c>
      <c r="L95" s="4">
        <v>0.24694082087799479</v>
      </c>
      <c r="M95" s="4">
        <v>0.2638892586069187</v>
      </c>
      <c r="N95" s="5">
        <f>POD!$D$5/G95</f>
        <v>4185.9183878205622</v>
      </c>
      <c r="O95" s="5">
        <f>POD!$D$5/H95</f>
        <v>4895.0369173493718</v>
      </c>
      <c r="P95" s="5">
        <f>POD!$D$5/I95</f>
        <v>5663.6270124801622</v>
      </c>
      <c r="Q95" s="5">
        <f>POD!$D$5/J95</f>
        <v>7024.9035872698287</v>
      </c>
      <c r="R95" s="5">
        <f>POD!$D$5/K95</f>
        <v>8887.9021277093088</v>
      </c>
      <c r="S95" s="5">
        <f>POD!$D$5/L95</f>
        <v>9718.92776361086</v>
      </c>
      <c r="T95" s="5">
        <f>POD!$D$5/M95</f>
        <v>9094.7241000626182</v>
      </c>
      <c r="U95" s="23">
        <v>4200</v>
      </c>
      <c r="V95" s="23">
        <v>4900</v>
      </c>
      <c r="W95" s="23">
        <v>5700</v>
      </c>
      <c r="X95" s="23">
        <v>7000</v>
      </c>
      <c r="Y95" s="23">
        <v>8900</v>
      </c>
      <c r="Z95" s="23">
        <v>9700</v>
      </c>
      <c r="AA95" s="23">
        <v>9100</v>
      </c>
    </row>
    <row r="96" spans="1:27" x14ac:dyDescent="0.2">
      <c r="A96" s="34" t="s">
        <v>52</v>
      </c>
      <c r="B96" s="34" t="s">
        <v>52</v>
      </c>
      <c r="C96" s="34" t="s">
        <v>53</v>
      </c>
      <c r="D96" s="34" t="s">
        <v>46</v>
      </c>
      <c r="E96" s="34" t="s">
        <v>45</v>
      </c>
      <c r="F96" s="34" t="s">
        <v>7</v>
      </c>
      <c r="G96" s="3" t="s">
        <v>43</v>
      </c>
      <c r="H96" s="3" t="s">
        <v>43</v>
      </c>
      <c r="I96" s="3" t="s">
        <v>43</v>
      </c>
      <c r="J96" s="3" t="s">
        <v>43</v>
      </c>
      <c r="K96" s="3" t="s">
        <v>43</v>
      </c>
      <c r="L96" s="3" t="s">
        <v>43</v>
      </c>
      <c r="M96" s="3" t="s">
        <v>43</v>
      </c>
      <c r="N96" s="3" t="s">
        <v>43</v>
      </c>
      <c r="O96" s="3" t="s">
        <v>43</v>
      </c>
      <c r="P96" s="3" t="s">
        <v>43</v>
      </c>
      <c r="Q96" s="3" t="s">
        <v>43</v>
      </c>
      <c r="R96" s="3" t="s">
        <v>43</v>
      </c>
      <c r="S96" s="3" t="s">
        <v>43</v>
      </c>
      <c r="T96" s="3" t="s">
        <v>43</v>
      </c>
      <c r="U96" s="22" t="s">
        <v>43</v>
      </c>
      <c r="V96" s="22" t="s">
        <v>43</v>
      </c>
      <c r="W96" s="22" t="s">
        <v>43</v>
      </c>
      <c r="X96" s="22" t="s">
        <v>43</v>
      </c>
      <c r="Y96" s="22" t="s">
        <v>43</v>
      </c>
      <c r="Z96" s="22" t="s">
        <v>43</v>
      </c>
      <c r="AA96" s="22" t="s">
        <v>43</v>
      </c>
    </row>
    <row r="97" spans="1:27" x14ac:dyDescent="0.2">
      <c r="A97" s="34" t="s">
        <v>52</v>
      </c>
      <c r="B97" s="34" t="s">
        <v>52</v>
      </c>
      <c r="C97" s="34" t="s">
        <v>53</v>
      </c>
      <c r="D97" s="34" t="s">
        <v>47</v>
      </c>
      <c r="E97" s="34" t="s">
        <v>45</v>
      </c>
      <c r="F97" s="34" t="s">
        <v>7</v>
      </c>
      <c r="G97" s="3" t="s">
        <v>43</v>
      </c>
      <c r="H97" s="3" t="s">
        <v>43</v>
      </c>
      <c r="I97" s="3" t="s">
        <v>43</v>
      </c>
      <c r="J97" s="3" t="s">
        <v>43</v>
      </c>
      <c r="K97" s="3" t="s">
        <v>43</v>
      </c>
      <c r="L97" s="3" t="s">
        <v>43</v>
      </c>
      <c r="M97" s="3" t="s">
        <v>43</v>
      </c>
      <c r="N97" s="3" t="s">
        <v>43</v>
      </c>
      <c r="O97" s="3" t="s">
        <v>43</v>
      </c>
      <c r="P97" s="3" t="s">
        <v>43</v>
      </c>
      <c r="Q97" s="3" t="s">
        <v>43</v>
      </c>
      <c r="R97" s="3" t="s">
        <v>43</v>
      </c>
      <c r="S97" s="3" t="s">
        <v>43</v>
      </c>
      <c r="T97" s="3" t="s">
        <v>43</v>
      </c>
      <c r="U97" s="22" t="s">
        <v>43</v>
      </c>
      <c r="V97" s="22" t="s">
        <v>43</v>
      </c>
      <c r="W97" s="22" t="s">
        <v>43</v>
      </c>
      <c r="X97" s="22" t="s">
        <v>43</v>
      </c>
      <c r="Y97" s="22" t="s">
        <v>43</v>
      </c>
      <c r="Z97" s="22" t="s">
        <v>43</v>
      </c>
      <c r="AA97" s="22" t="s">
        <v>43</v>
      </c>
    </row>
    <row r="98" spans="1:27" x14ac:dyDescent="0.2">
      <c r="A98" s="34" t="s">
        <v>52</v>
      </c>
      <c r="B98" s="34" t="s">
        <v>52</v>
      </c>
      <c r="C98" s="34" t="s">
        <v>53</v>
      </c>
      <c r="D98" s="34" t="s">
        <v>8</v>
      </c>
      <c r="E98" s="34" t="s">
        <v>45</v>
      </c>
      <c r="F98" s="34" t="s">
        <v>7</v>
      </c>
      <c r="G98" s="20">
        <f>SUM(G95:G97)</f>
        <v>0.57335088208673424</v>
      </c>
      <c r="H98" s="20">
        <f t="shared" ref="H98" si="117">SUM(H95:H97)</f>
        <v>0.49029252292127412</v>
      </c>
      <c r="I98" s="20">
        <f t="shared" ref="I98" si="118">SUM(I95:I97)</f>
        <v>0.42375671892083422</v>
      </c>
      <c r="J98" s="20">
        <f t="shared" ref="J98" si="119">SUM(J95:J97)</f>
        <v>0.34164169944611872</v>
      </c>
      <c r="K98" s="20">
        <f t="shared" ref="K98" si="120">SUM(K95:K97)</f>
        <v>0.27002997619850649</v>
      </c>
      <c r="L98" s="20">
        <f t="shared" ref="L98" si="121">SUM(L95:L97)</f>
        <v>0.24694082087799479</v>
      </c>
      <c r="M98" s="20">
        <f t="shared" ref="M98" si="122">SUM(M95:M97)</f>
        <v>0.2638892586069187</v>
      </c>
      <c r="N98" s="5">
        <f>POD!$D$5/G98</f>
        <v>4185.9183878205622</v>
      </c>
      <c r="O98" s="5">
        <f>POD!$D$5/H98</f>
        <v>4895.0369173493718</v>
      </c>
      <c r="P98" s="5">
        <f>POD!$D$5/I98</f>
        <v>5663.6270124801622</v>
      </c>
      <c r="Q98" s="5">
        <f>POD!$D$5/J98</f>
        <v>7024.9035872698287</v>
      </c>
      <c r="R98" s="5">
        <f>POD!$D$5/K98</f>
        <v>8887.9021277093088</v>
      </c>
      <c r="S98" s="5">
        <f>POD!$D$5/L98</f>
        <v>9718.92776361086</v>
      </c>
      <c r="T98" s="5">
        <f>POD!$D$5/M98</f>
        <v>9094.7241000626182</v>
      </c>
      <c r="U98" s="23">
        <v>4200</v>
      </c>
      <c r="V98" s="23">
        <v>4900</v>
      </c>
      <c r="W98" s="23">
        <v>5700</v>
      </c>
      <c r="X98" s="23">
        <v>7000</v>
      </c>
      <c r="Y98" s="23">
        <v>8900</v>
      </c>
      <c r="Z98" s="23">
        <v>9700</v>
      </c>
      <c r="AA98" s="23">
        <v>9100</v>
      </c>
    </row>
    <row r="99" spans="1:27" x14ac:dyDescent="0.2">
      <c r="A99" s="2" t="s">
        <v>67</v>
      </c>
      <c r="B99" s="2" t="s">
        <v>68</v>
      </c>
      <c r="C99" s="34" t="s">
        <v>54</v>
      </c>
      <c r="D99" s="34" t="s">
        <v>41</v>
      </c>
      <c r="E99" s="34" t="s">
        <v>42</v>
      </c>
      <c r="F99" s="34" t="s">
        <v>5</v>
      </c>
      <c r="G99" s="6">
        <v>2.4504742141493119</v>
      </c>
      <c r="H99" s="6">
        <v>2.0954867644679789</v>
      </c>
      <c r="I99" s="6">
        <v>1.811115924351079</v>
      </c>
      <c r="J99" s="6">
        <v>1.460160263334551</v>
      </c>
      <c r="K99" s="6">
        <v>1.154095187424327</v>
      </c>
      <c r="L99" s="6">
        <v>1.0554132432482239</v>
      </c>
      <c r="M99" s="3" t="s">
        <v>43</v>
      </c>
      <c r="N99" s="5">
        <f>POD!$D$5/G99</f>
        <v>979.40226677029773</v>
      </c>
      <c r="O99" s="5">
        <f>POD!$D$5/H99</f>
        <v>1145.3186155577239</v>
      </c>
      <c r="P99" s="5">
        <f>POD!$D$5/I99</f>
        <v>1325.149852492141</v>
      </c>
      <c r="Q99" s="5">
        <f>POD!$D$5/J99</f>
        <v>1643.6551933820936</v>
      </c>
      <c r="R99" s="5">
        <f>POD!$D$5/K99</f>
        <v>2079.5511723398167</v>
      </c>
      <c r="S99" s="5">
        <f>POD!$D$5/L99</f>
        <v>2273.9907949359899</v>
      </c>
      <c r="T99" s="21" t="s">
        <v>43</v>
      </c>
      <c r="U99" s="23">
        <v>980</v>
      </c>
      <c r="V99" s="23">
        <v>1100</v>
      </c>
      <c r="W99" s="23">
        <v>1300</v>
      </c>
      <c r="X99" s="23">
        <v>1600</v>
      </c>
      <c r="Y99" s="23">
        <v>2100</v>
      </c>
      <c r="Z99" s="23">
        <v>2300</v>
      </c>
      <c r="AA99" s="22" t="s">
        <v>43</v>
      </c>
    </row>
    <row r="100" spans="1:27" x14ac:dyDescent="0.2">
      <c r="A100" s="2" t="s">
        <v>67</v>
      </c>
      <c r="B100" s="2" t="s">
        <v>68</v>
      </c>
      <c r="C100" s="34" t="s">
        <v>54</v>
      </c>
      <c r="D100" s="34" t="s">
        <v>46</v>
      </c>
      <c r="E100" s="34" t="s">
        <v>42</v>
      </c>
      <c r="F100" s="34" t="s">
        <v>5</v>
      </c>
      <c r="G100" s="7">
        <v>40.542618691393471</v>
      </c>
      <c r="H100" s="7">
        <v>10.625781148128119</v>
      </c>
      <c r="I100" s="6">
        <v>5.42588121343422</v>
      </c>
      <c r="J100" s="5">
        <v>7.8160068729173657E-4</v>
      </c>
      <c r="K100" s="5">
        <v>4.3777604293181752E-4</v>
      </c>
      <c r="L100" s="5">
        <v>3.4734391600140099E-4</v>
      </c>
      <c r="M100" s="5">
        <v>1.5571619984480981E-4</v>
      </c>
      <c r="N100" s="5">
        <f>POD!$D$5/G100</f>
        <v>59.196965501132773</v>
      </c>
      <c r="O100" s="5">
        <f>POD!$D$5/H100</f>
        <v>225.86574733122504</v>
      </c>
      <c r="P100" s="5">
        <f>POD!$D$5/I100</f>
        <v>442.32446409953019</v>
      </c>
      <c r="Q100" s="5">
        <f>POD!$D$5/J100</f>
        <v>3070621.6601677416</v>
      </c>
      <c r="R100" s="5">
        <f>POD!$D$5/K100</f>
        <v>5482255.2278718315</v>
      </c>
      <c r="S100" s="5">
        <f>POD!$D$5/L100</f>
        <v>6909578.3442204287</v>
      </c>
      <c r="T100" s="5">
        <f>POD!$D$5/M100</f>
        <v>15412654.5753871</v>
      </c>
      <c r="U100" s="23">
        <v>59</v>
      </c>
      <c r="V100" s="23">
        <v>230</v>
      </c>
      <c r="W100" s="23">
        <v>440</v>
      </c>
      <c r="X100" s="23">
        <v>3100000</v>
      </c>
      <c r="Y100" s="23">
        <v>5500000</v>
      </c>
      <c r="Z100" s="23">
        <v>6900000</v>
      </c>
      <c r="AA100" s="23">
        <v>15000000</v>
      </c>
    </row>
    <row r="101" spans="1:27" x14ac:dyDescent="0.2">
      <c r="A101" s="2" t="s">
        <v>67</v>
      </c>
      <c r="B101" s="2" t="s">
        <v>68</v>
      </c>
      <c r="C101" s="34" t="s">
        <v>54</v>
      </c>
      <c r="D101" s="34" t="s">
        <v>47</v>
      </c>
      <c r="E101" s="34" t="s">
        <v>42</v>
      </c>
      <c r="F101" s="34" t="s">
        <v>5</v>
      </c>
      <c r="G101" s="5">
        <v>3.456643299920751E-2</v>
      </c>
      <c r="H101" s="5">
        <v>3.2562581810847653E-2</v>
      </c>
      <c r="I101" s="5">
        <v>2.6470227794624539E-2</v>
      </c>
      <c r="J101" s="5">
        <v>1.8431650081611871E-2</v>
      </c>
      <c r="K101" s="5">
        <v>1.300210132869762E-2</v>
      </c>
      <c r="L101" s="5">
        <v>1.113312852974232E-2</v>
      </c>
      <c r="M101" s="5">
        <v>8.9384287070776794E-3</v>
      </c>
      <c r="N101" s="5">
        <f>POD!$D$5/G101</f>
        <v>69431.520459603795</v>
      </c>
      <c r="O101" s="5">
        <f>POD!$D$5/H101</f>
        <v>73704.229410964035</v>
      </c>
      <c r="P101" s="5">
        <f>POD!$D$5/I101</f>
        <v>90667.901259519262</v>
      </c>
      <c r="Q101" s="5">
        <f>POD!$D$5/J101</f>
        <v>130210.80529270318</v>
      </c>
      <c r="R101" s="5">
        <f>POD!$D$5/K101</f>
        <v>184585.54808389582</v>
      </c>
      <c r="S101" s="5">
        <f>POD!$D$5/L101</f>
        <v>215572.82785232956</v>
      </c>
      <c r="T101" s="5">
        <f>POD!$D$5/M101</f>
        <v>268503.56798165408</v>
      </c>
      <c r="U101" s="23">
        <v>69000</v>
      </c>
      <c r="V101" s="23">
        <v>74000</v>
      </c>
      <c r="W101" s="23">
        <v>91000</v>
      </c>
      <c r="X101" s="23">
        <v>130000</v>
      </c>
      <c r="Y101" s="23">
        <v>180000</v>
      </c>
      <c r="Z101" s="23">
        <v>220000</v>
      </c>
      <c r="AA101" s="23">
        <v>270000</v>
      </c>
    </row>
    <row r="102" spans="1:27" x14ac:dyDescent="0.2">
      <c r="A102" s="2" t="s">
        <v>67</v>
      </c>
      <c r="B102" s="2" t="s">
        <v>68</v>
      </c>
      <c r="C102" s="34" t="s">
        <v>54</v>
      </c>
      <c r="D102" s="34" t="s">
        <v>8</v>
      </c>
      <c r="E102" s="34" t="s">
        <v>42</v>
      </c>
      <c r="F102" s="34" t="s">
        <v>5</v>
      </c>
      <c r="G102" s="25">
        <f>SUM(G99:G101)</f>
        <v>43.027659338541987</v>
      </c>
      <c r="H102" s="25">
        <f t="shared" ref="H102" si="123">SUM(H99:H101)</f>
        <v>12.753830494406944</v>
      </c>
      <c r="I102" s="24">
        <f t="shared" ref="I102" si="124">SUM(I99:I101)</f>
        <v>7.263467365579924</v>
      </c>
      <c r="J102" s="24">
        <f t="shared" ref="J102" si="125">SUM(J99:J101)</f>
        <v>1.4793735141034547</v>
      </c>
      <c r="K102" s="24">
        <f t="shared" ref="K102" si="126">SUM(K99:K101)</f>
        <v>1.1675350647959564</v>
      </c>
      <c r="L102" s="24">
        <f t="shared" ref="L102" si="127">SUM(L99:L101)</f>
        <v>1.0668937156939675</v>
      </c>
      <c r="M102" s="21">
        <f t="shared" ref="M102" si="128">SUM(M99:M101)</f>
        <v>9.0941449069224887E-3</v>
      </c>
      <c r="N102" s="5">
        <f>POD!$D$5/G102</f>
        <v>55.778074775501494</v>
      </c>
      <c r="O102" s="5">
        <f>POD!$D$5/H102</f>
        <v>188.17875939722535</v>
      </c>
      <c r="P102" s="5">
        <f>POD!$D$5/I102</f>
        <v>330.4207039427348</v>
      </c>
      <c r="Q102" s="5">
        <f>POD!$D$5/J102</f>
        <v>1622.3083468237382</v>
      </c>
      <c r="R102" s="5">
        <f>POD!$D$5/K102</f>
        <v>2055.6127797493045</v>
      </c>
      <c r="S102" s="5">
        <f>POD!$D$5/L102</f>
        <v>2249.5211703809741</v>
      </c>
      <c r="T102" s="5">
        <f>POD!$D$5/M102</f>
        <v>263906.06533805211</v>
      </c>
      <c r="U102" s="23">
        <v>56</v>
      </c>
      <c r="V102" s="23">
        <v>190</v>
      </c>
      <c r="W102" s="23">
        <v>330</v>
      </c>
      <c r="X102" s="23">
        <v>1600</v>
      </c>
      <c r="Y102" s="23">
        <v>2100</v>
      </c>
      <c r="Z102" s="23">
        <v>2200</v>
      </c>
      <c r="AA102" s="23">
        <v>260000</v>
      </c>
    </row>
    <row r="103" spans="1:27" x14ac:dyDescent="0.2">
      <c r="A103" s="2" t="s">
        <v>67</v>
      </c>
      <c r="B103" s="2" t="s">
        <v>68</v>
      </c>
      <c r="C103" s="34" t="s">
        <v>54</v>
      </c>
      <c r="D103" s="34" t="s">
        <v>41</v>
      </c>
      <c r="E103" s="34" t="s">
        <v>44</v>
      </c>
      <c r="F103" s="34" t="s">
        <v>5</v>
      </c>
      <c r="G103" s="6">
        <v>1.9639534478898419</v>
      </c>
      <c r="H103" s="6">
        <v>1.679445730267805</v>
      </c>
      <c r="I103" s="6">
        <v>1.4515342963493709</v>
      </c>
      <c r="J103" s="6">
        <v>1.1702578901215479</v>
      </c>
      <c r="K103" s="4">
        <v>0.92495942599499326</v>
      </c>
      <c r="L103" s="4">
        <v>0.84586994062515453</v>
      </c>
      <c r="M103" s="3" t="s">
        <v>43</v>
      </c>
      <c r="N103" s="5">
        <f>POD!$D$5/G103</f>
        <v>1222.0248919742296</v>
      </c>
      <c r="O103" s="5">
        <f>POD!$D$5/H103</f>
        <v>1429.0429019205612</v>
      </c>
      <c r="P103" s="5">
        <f>POD!$D$5/I103</f>
        <v>1653.4228685026826</v>
      </c>
      <c r="Q103" s="5">
        <f>POD!$D$5/J103</f>
        <v>2050.8300095722711</v>
      </c>
      <c r="R103" s="5">
        <f>POD!$D$5/K103</f>
        <v>2594.7084083372442</v>
      </c>
      <c r="S103" s="5">
        <f>POD!$D$5/L103</f>
        <v>2837.315625882437</v>
      </c>
      <c r="T103" s="21" t="s">
        <v>43</v>
      </c>
      <c r="U103" s="23">
        <v>1200</v>
      </c>
      <c r="V103" s="23">
        <v>1400</v>
      </c>
      <c r="W103" s="23">
        <v>1700</v>
      </c>
      <c r="X103" s="23">
        <v>2100</v>
      </c>
      <c r="Y103" s="23">
        <v>2600</v>
      </c>
      <c r="Z103" s="23">
        <v>2800</v>
      </c>
      <c r="AA103" s="22" t="s">
        <v>43</v>
      </c>
    </row>
    <row r="104" spans="1:27" x14ac:dyDescent="0.2">
      <c r="A104" s="2" t="s">
        <v>67</v>
      </c>
      <c r="B104" s="2" t="s">
        <v>68</v>
      </c>
      <c r="C104" s="34" t="s">
        <v>54</v>
      </c>
      <c r="D104" s="34" t="s">
        <v>46</v>
      </c>
      <c r="E104" s="34" t="s">
        <v>44</v>
      </c>
      <c r="F104" s="34" t="s">
        <v>5</v>
      </c>
      <c r="G104" s="7">
        <v>11.85596632577346</v>
      </c>
      <c r="H104" s="6">
        <v>4.713052919087545</v>
      </c>
      <c r="I104" s="6">
        <v>1.5706325932731979</v>
      </c>
      <c r="J104" s="5">
        <v>2.2256463401037311E-4</v>
      </c>
      <c r="K104" s="5">
        <v>1.2476925303142339E-4</v>
      </c>
      <c r="L104" s="5">
        <v>9.9029122788652771E-5</v>
      </c>
      <c r="M104" s="5">
        <v>4.4557966763003508E-5</v>
      </c>
      <c r="N104" s="5">
        <f>POD!$D$5/G104</f>
        <v>202.42972475239623</v>
      </c>
      <c r="O104" s="5">
        <f>POD!$D$5/H104</f>
        <v>509.2240722102149</v>
      </c>
      <c r="P104" s="5">
        <f>POD!$D$5/I104</f>
        <v>1528.0467311571579</v>
      </c>
      <c r="Q104" s="5">
        <f>POD!$D$5/J104</f>
        <v>10783384.38931022</v>
      </c>
      <c r="R104" s="5">
        <f>POD!$D$5/K104</f>
        <v>19235508.281800445</v>
      </c>
      <c r="S104" s="5">
        <f>POD!$D$5/L104</f>
        <v>24235294.955828927</v>
      </c>
      <c r="T104" s="5">
        <f>POD!$D$5/M104</f>
        <v>53862421.79238575</v>
      </c>
      <c r="U104" s="23">
        <v>200</v>
      </c>
      <c r="V104" s="23">
        <v>510</v>
      </c>
      <c r="W104" s="23">
        <v>1500</v>
      </c>
      <c r="X104" s="23">
        <v>11000000</v>
      </c>
      <c r="Y104" s="23">
        <v>19000000</v>
      </c>
      <c r="Z104" s="23">
        <v>24000000</v>
      </c>
      <c r="AA104" s="23">
        <v>54000000</v>
      </c>
    </row>
    <row r="105" spans="1:27" x14ac:dyDescent="0.2">
      <c r="A105" s="2" t="s">
        <v>67</v>
      </c>
      <c r="B105" s="2" t="s">
        <v>68</v>
      </c>
      <c r="C105" s="34" t="s">
        <v>54</v>
      </c>
      <c r="D105" s="34" t="s">
        <v>47</v>
      </c>
      <c r="E105" s="34" t="s">
        <v>44</v>
      </c>
      <c r="F105" s="34" t="s">
        <v>5</v>
      </c>
      <c r="G105" s="5">
        <v>8.4975391714831195E-3</v>
      </c>
      <c r="H105" s="5">
        <v>8.0049282050203285E-3</v>
      </c>
      <c r="I105" s="5">
        <v>6.5072319602100751E-3</v>
      </c>
      <c r="J105" s="5">
        <v>4.5310914368039603E-3</v>
      </c>
      <c r="K105" s="5">
        <v>3.1963340086243151E-3</v>
      </c>
      <c r="L105" s="5">
        <v>2.7368804812695209E-3</v>
      </c>
      <c r="M105" s="5">
        <v>2.1973527922780809E-3</v>
      </c>
      <c r="N105" s="5">
        <f>POD!$D$5/G105</f>
        <v>282434.70863354852</v>
      </c>
      <c r="O105" s="5">
        <f>POD!$D$5/H105</f>
        <v>299815.30608792079</v>
      </c>
      <c r="P105" s="5">
        <f>POD!$D$5/I105</f>
        <v>368820.41621926753</v>
      </c>
      <c r="Q105" s="5">
        <f>POD!$D$5/J105</f>
        <v>529673.70742199325</v>
      </c>
      <c r="R105" s="5">
        <f>POD!$D$5/K105</f>
        <v>750860.20219549804</v>
      </c>
      <c r="S105" s="5">
        <f>POD!$D$5/L105</f>
        <v>876910.78087806865</v>
      </c>
      <c r="T105" s="5">
        <f>POD!$D$5/M105</f>
        <v>1092223.3372966144</v>
      </c>
      <c r="U105" s="23">
        <v>280000</v>
      </c>
      <c r="V105" s="23">
        <v>300000</v>
      </c>
      <c r="W105" s="23">
        <v>370000</v>
      </c>
      <c r="X105" s="23">
        <v>530000</v>
      </c>
      <c r="Y105" s="23">
        <v>750000</v>
      </c>
      <c r="Z105" s="23">
        <v>880000</v>
      </c>
      <c r="AA105" s="23">
        <v>1100000</v>
      </c>
    </row>
    <row r="106" spans="1:27" x14ac:dyDescent="0.2">
      <c r="A106" s="2" t="s">
        <v>67</v>
      </c>
      <c r="B106" s="2" t="s">
        <v>68</v>
      </c>
      <c r="C106" s="34" t="s">
        <v>54</v>
      </c>
      <c r="D106" s="34" t="s">
        <v>8</v>
      </c>
      <c r="E106" s="34" t="s">
        <v>44</v>
      </c>
      <c r="F106" s="34" t="s">
        <v>5</v>
      </c>
      <c r="G106" s="25">
        <f>SUM(G103:G105)</f>
        <v>13.828417312834786</v>
      </c>
      <c r="H106" s="24">
        <f t="shared" ref="H106" si="129">SUM(H103:H105)</f>
        <v>6.4005035775603698</v>
      </c>
      <c r="I106" s="24">
        <f t="shared" ref="I106" si="130">SUM(I103:I105)</f>
        <v>3.028674121582779</v>
      </c>
      <c r="J106" s="24">
        <f t="shared" ref="J106" si="131">SUM(J103:J105)</f>
        <v>1.1750115461923623</v>
      </c>
      <c r="K106" s="20">
        <f t="shared" ref="K106" si="132">SUM(K103:K105)</f>
        <v>0.92828052925664895</v>
      </c>
      <c r="L106" s="20">
        <f t="shared" ref="L106" si="133">SUM(L103:L105)</f>
        <v>0.84870585022921274</v>
      </c>
      <c r="M106" s="21">
        <f t="shared" ref="M106" si="134">SUM(M103:M105)</f>
        <v>2.2419107590410845E-3</v>
      </c>
      <c r="N106" s="5">
        <f>POD!$D$5/G106</f>
        <v>173.55565323968423</v>
      </c>
      <c r="O106" s="5">
        <f>POD!$D$5/H106</f>
        <v>374.97049582382851</v>
      </c>
      <c r="P106" s="5">
        <f>POD!$D$5/I106</f>
        <v>792.42596055390891</v>
      </c>
      <c r="Q106" s="5">
        <f>POD!$D$5/J106</f>
        <v>2042.5331204422853</v>
      </c>
      <c r="R106" s="5">
        <f>POD!$D$5/K106</f>
        <v>2585.4253368018813</v>
      </c>
      <c r="S106" s="5">
        <f>POD!$D$5/L106</f>
        <v>2827.8348727675484</v>
      </c>
      <c r="T106" s="5">
        <f>POD!$D$5/M106</f>
        <v>1070515.4031316277</v>
      </c>
      <c r="U106" s="23">
        <v>170</v>
      </c>
      <c r="V106" s="23">
        <v>370</v>
      </c>
      <c r="W106" s="23">
        <v>790</v>
      </c>
      <c r="X106" s="23">
        <v>2000</v>
      </c>
      <c r="Y106" s="23">
        <v>2600</v>
      </c>
      <c r="Z106" s="23">
        <v>2800</v>
      </c>
      <c r="AA106" s="23">
        <v>1100000</v>
      </c>
    </row>
    <row r="107" spans="1:27" x14ac:dyDescent="0.2">
      <c r="A107" s="2" t="s">
        <v>67</v>
      </c>
      <c r="B107" s="2" t="s">
        <v>68</v>
      </c>
      <c r="C107" s="34" t="s">
        <v>54</v>
      </c>
      <c r="D107" s="34" t="s">
        <v>41</v>
      </c>
      <c r="E107" s="34" t="s">
        <v>45</v>
      </c>
      <c r="F107" s="34" t="s">
        <v>5</v>
      </c>
      <c r="G107" s="6">
        <v>1.025641237844324</v>
      </c>
      <c r="H107" s="4">
        <v>0.87706192808947403</v>
      </c>
      <c r="I107" s="4">
        <v>0.75803906354340533</v>
      </c>
      <c r="J107" s="4">
        <v>0.61114725112805901</v>
      </c>
      <c r="K107" s="4">
        <v>0.48304430619400862</v>
      </c>
      <c r="L107" s="4">
        <v>0.44174116952223669</v>
      </c>
      <c r="M107" s="3" t="s">
        <v>43</v>
      </c>
      <c r="N107" s="5">
        <f>POD!$D$5/G107</f>
        <v>2339.9995158582747</v>
      </c>
      <c r="O107" s="5">
        <f>POD!$D$5/H107</f>
        <v>2736.4088248910543</v>
      </c>
      <c r="P107" s="5">
        <f>POD!$D$5/I107</f>
        <v>3166.0637497774228</v>
      </c>
      <c r="Q107" s="5">
        <f>POD!$D$5/J107</f>
        <v>3927.0404891293656</v>
      </c>
      <c r="R107" s="5">
        <f>POD!$D$5/K107</f>
        <v>4968.4883337307583</v>
      </c>
      <c r="S107" s="5">
        <f>POD!$D$5/L107</f>
        <v>5433.0457869609709</v>
      </c>
      <c r="T107" s="21" t="s">
        <v>43</v>
      </c>
      <c r="U107" s="23">
        <v>2300</v>
      </c>
      <c r="V107" s="23">
        <v>2700</v>
      </c>
      <c r="W107" s="23">
        <v>3200</v>
      </c>
      <c r="X107" s="23">
        <v>3900</v>
      </c>
      <c r="Y107" s="23">
        <v>5000</v>
      </c>
      <c r="Z107" s="23">
        <v>5400</v>
      </c>
      <c r="AA107" s="22" t="s">
        <v>43</v>
      </c>
    </row>
    <row r="108" spans="1:27" x14ac:dyDescent="0.2">
      <c r="A108" s="2" t="s">
        <v>67</v>
      </c>
      <c r="B108" s="2" t="s">
        <v>68</v>
      </c>
      <c r="C108" s="34" t="s">
        <v>54</v>
      </c>
      <c r="D108" s="34" t="s">
        <v>46</v>
      </c>
      <c r="E108" s="34" t="s">
        <v>45</v>
      </c>
      <c r="F108" s="34" t="s">
        <v>5</v>
      </c>
      <c r="G108" s="5">
        <v>3.6147322929429709E-3</v>
      </c>
      <c r="H108" s="5">
        <v>2.1744624652912041E-2</v>
      </c>
      <c r="I108" s="5">
        <v>3.1017510271266419E-3</v>
      </c>
      <c r="J108" s="5">
        <v>6.2659445517118895E-5</v>
      </c>
      <c r="K108" s="5">
        <v>3.5237619884331333E-5</v>
      </c>
      <c r="L108" s="5">
        <v>2.8001816429435381E-5</v>
      </c>
      <c r="M108" s="5">
        <v>1.276255701910717E-5</v>
      </c>
      <c r="N108" s="5">
        <f>POD!$D$5/G108</f>
        <v>663949.58339944331</v>
      </c>
      <c r="O108" s="5">
        <f>POD!$D$5/H108</f>
        <v>110372.10521261363</v>
      </c>
      <c r="P108" s="5">
        <f>POD!$D$5/I108</f>
        <v>773756.49399664404</v>
      </c>
      <c r="Q108" s="5">
        <f>POD!$D$5/J108</f>
        <v>38302285.95534423</v>
      </c>
      <c r="R108" s="5">
        <f>POD!$D$5/K108</f>
        <v>68109026.883145913</v>
      </c>
      <c r="S108" s="5">
        <f>POD!$D$5/L108</f>
        <v>85708725.576714054</v>
      </c>
      <c r="T108" s="5">
        <f>POD!$D$5/M108</f>
        <v>188050090.30767855</v>
      </c>
      <c r="U108" s="23">
        <v>660000</v>
      </c>
      <c r="V108" s="23">
        <v>110000</v>
      </c>
      <c r="W108" s="23">
        <v>770000</v>
      </c>
      <c r="X108" s="23">
        <v>38000000</v>
      </c>
      <c r="Y108" s="23">
        <v>68000000</v>
      </c>
      <c r="Z108" s="23">
        <v>86000000</v>
      </c>
      <c r="AA108" s="23">
        <v>190000000</v>
      </c>
    </row>
    <row r="109" spans="1:27" x14ac:dyDescent="0.2">
      <c r="A109" s="2" t="s">
        <v>67</v>
      </c>
      <c r="B109" s="2" t="s">
        <v>68</v>
      </c>
      <c r="C109" s="34" t="s">
        <v>54</v>
      </c>
      <c r="D109" s="34" t="s">
        <v>47</v>
      </c>
      <c r="E109" s="34" t="s">
        <v>45</v>
      </c>
      <c r="F109" s="34" t="s">
        <v>5</v>
      </c>
      <c r="G109" s="5">
        <v>1.0388374312138399E-3</v>
      </c>
      <c r="H109" s="5">
        <v>9.7861497143332749E-4</v>
      </c>
      <c r="I109" s="5">
        <v>7.9551926710064039E-4</v>
      </c>
      <c r="J109" s="5">
        <v>5.5393300269810991E-4</v>
      </c>
      <c r="K109" s="5">
        <v>3.9075682310049062E-4</v>
      </c>
      <c r="L109" s="5">
        <v>3.3458791202078009E-4</v>
      </c>
      <c r="M109" s="5">
        <v>2.6862980965844841E-4</v>
      </c>
      <c r="N109" s="5">
        <f>POD!$D$5/G109</f>
        <v>2310274.8590755882</v>
      </c>
      <c r="O109" s="5">
        <f>POD!$D$5/H109</f>
        <v>2452445.6196340858</v>
      </c>
      <c r="P109" s="5">
        <f>POD!$D$5/I109</f>
        <v>3016897.3892324073</v>
      </c>
      <c r="Q109" s="5">
        <f>POD!$D$5/J109</f>
        <v>4332653.9280202184</v>
      </c>
      <c r="R109" s="5">
        <f>POD!$D$5/K109</f>
        <v>6141927.3013763698</v>
      </c>
      <c r="S109" s="5">
        <f>POD!$D$5/L109</f>
        <v>7173002.711021265</v>
      </c>
      <c r="T109" s="5">
        <f>POD!$D$5/M109</f>
        <v>8934228.1225285456</v>
      </c>
      <c r="U109" s="23">
        <v>2300000</v>
      </c>
      <c r="V109" s="23">
        <v>2500000</v>
      </c>
      <c r="W109" s="23">
        <v>3000000</v>
      </c>
      <c r="X109" s="23">
        <v>4300000</v>
      </c>
      <c r="Y109" s="23">
        <v>6100000</v>
      </c>
      <c r="Z109" s="23">
        <v>7200000</v>
      </c>
      <c r="AA109" s="23">
        <v>8900000</v>
      </c>
    </row>
    <row r="110" spans="1:27" x14ac:dyDescent="0.2">
      <c r="A110" s="2" t="s">
        <v>67</v>
      </c>
      <c r="B110" s="2" t="s">
        <v>68</v>
      </c>
      <c r="C110" s="34" t="s">
        <v>54</v>
      </c>
      <c r="D110" s="34" t="s">
        <v>8</v>
      </c>
      <c r="E110" s="34" t="s">
        <v>45</v>
      </c>
      <c r="F110" s="34" t="s">
        <v>5</v>
      </c>
      <c r="G110" s="24">
        <f>SUM(G107:G109)</f>
        <v>1.0302948075684808</v>
      </c>
      <c r="H110" s="20">
        <f t="shared" ref="H110" si="135">SUM(H107:H109)</f>
        <v>0.89978516771381944</v>
      </c>
      <c r="I110" s="20">
        <f t="shared" ref="I110" si="136">SUM(I107:I109)</f>
        <v>0.7619363338376326</v>
      </c>
      <c r="J110" s="20">
        <f t="shared" ref="J110" si="137">SUM(J107:J109)</f>
        <v>0.61176384357627422</v>
      </c>
      <c r="K110" s="20">
        <f t="shared" ref="K110" si="138">SUM(K107:K109)</f>
        <v>0.48347030063699342</v>
      </c>
      <c r="L110" s="20">
        <f t="shared" ref="L110" si="139">SUM(L107:L109)</f>
        <v>0.4421037592506869</v>
      </c>
      <c r="M110" s="21">
        <f t="shared" ref="M110" si="140">SUM(M107:M109)</f>
        <v>2.8139236667755555E-4</v>
      </c>
      <c r="N110" s="5">
        <f>POD!$D$5/G110</f>
        <v>2329.4303556319524</v>
      </c>
      <c r="O110" s="5">
        <f>POD!$D$5/H110</f>
        <v>2667.3033587538866</v>
      </c>
      <c r="P110" s="5">
        <f>POD!$D$5/I110</f>
        <v>3149.8694751987455</v>
      </c>
      <c r="Q110" s="5">
        <f>POD!$D$5/J110</f>
        <v>3923.0824528137873</v>
      </c>
      <c r="R110" s="5">
        <f>POD!$D$5/K110</f>
        <v>4964.1105086246134</v>
      </c>
      <c r="S110" s="5">
        <f>POD!$D$5/L110</f>
        <v>5428.5898949778521</v>
      </c>
      <c r="T110" s="5">
        <f>POD!$D$5/M110</f>
        <v>8529016.0082776304</v>
      </c>
      <c r="U110" s="23">
        <v>2300</v>
      </c>
      <c r="V110" s="23">
        <v>2700</v>
      </c>
      <c r="W110" s="23">
        <v>3100</v>
      </c>
      <c r="X110" s="23">
        <v>3900</v>
      </c>
      <c r="Y110" s="23">
        <v>5000</v>
      </c>
      <c r="Z110" s="23">
        <v>5400</v>
      </c>
      <c r="AA110" s="23">
        <v>8500000</v>
      </c>
    </row>
    <row r="111" spans="1:27" x14ac:dyDescent="0.2">
      <c r="A111" s="2" t="s">
        <v>67</v>
      </c>
      <c r="B111" s="2" t="s">
        <v>68</v>
      </c>
      <c r="C111" s="34" t="s">
        <v>54</v>
      </c>
      <c r="D111" s="34" t="s">
        <v>41</v>
      </c>
      <c r="E111" s="34" t="s">
        <v>42</v>
      </c>
      <c r="F111" s="34" t="s">
        <v>7</v>
      </c>
      <c r="G111" s="6">
        <v>2.4504742141493119</v>
      </c>
      <c r="H111" s="6">
        <v>2.0954867644679789</v>
      </c>
      <c r="I111" s="6">
        <v>1.811115924351079</v>
      </c>
      <c r="J111" s="6">
        <v>1.460160263334551</v>
      </c>
      <c r="K111" s="6">
        <v>1.154095187424327</v>
      </c>
      <c r="L111" s="6">
        <v>1.0554132432482239</v>
      </c>
      <c r="M111" s="3" t="s">
        <v>43</v>
      </c>
      <c r="N111" s="5">
        <f>POD!$D$5/G111</f>
        <v>979.40226677029773</v>
      </c>
      <c r="O111" s="5">
        <f>POD!$D$5/H111</f>
        <v>1145.3186155577239</v>
      </c>
      <c r="P111" s="5">
        <f>POD!$D$5/I111</f>
        <v>1325.149852492141</v>
      </c>
      <c r="Q111" s="5">
        <f>POD!$D$5/J111</f>
        <v>1643.6551933820936</v>
      </c>
      <c r="R111" s="5">
        <f>POD!$D$5/K111</f>
        <v>2079.5511723398167</v>
      </c>
      <c r="S111" s="5">
        <f>POD!$D$5/L111</f>
        <v>2273.9907949359899</v>
      </c>
      <c r="T111" s="3" t="s">
        <v>43</v>
      </c>
      <c r="U111" s="23">
        <v>980</v>
      </c>
      <c r="V111" s="23">
        <v>1100</v>
      </c>
      <c r="W111" s="23">
        <v>1300</v>
      </c>
      <c r="X111" s="23">
        <v>1600</v>
      </c>
      <c r="Y111" s="23">
        <v>2100</v>
      </c>
      <c r="Z111" s="23">
        <v>2300</v>
      </c>
      <c r="AA111" s="22" t="s">
        <v>43</v>
      </c>
    </row>
    <row r="112" spans="1:27" x14ac:dyDescent="0.2">
      <c r="A112" s="2" t="s">
        <v>67</v>
      </c>
      <c r="B112" s="2" t="s">
        <v>68</v>
      </c>
      <c r="C112" s="34" t="s">
        <v>54</v>
      </c>
      <c r="D112" s="34" t="s">
        <v>46</v>
      </c>
      <c r="E112" s="34" t="s">
        <v>42</v>
      </c>
      <c r="F112" s="34" t="s">
        <v>7</v>
      </c>
      <c r="G112" s="7">
        <v>40.542479230125977</v>
      </c>
      <c r="H112" s="7">
        <v>10.6256085332588</v>
      </c>
      <c r="I112" s="6">
        <v>5.4256863774422106</v>
      </c>
      <c r="J112" s="5">
        <v>7.1317831114230861E-4</v>
      </c>
      <c r="K112" s="5">
        <v>3.9945565780418938E-4</v>
      </c>
      <c r="L112" s="5">
        <v>3.1694038791080378E-4</v>
      </c>
      <c r="M112" s="5">
        <v>1.420907263417371E-4</v>
      </c>
      <c r="N112" s="5">
        <f>POD!$D$5/G112</f>
        <v>59.197169131596361</v>
      </c>
      <c r="O112" s="5">
        <f>POD!$D$5/H112</f>
        <v>225.86941655980024</v>
      </c>
      <c r="P112" s="5">
        <f>POD!$D$5/I112</f>
        <v>442.34034793795314</v>
      </c>
      <c r="Q112" s="5">
        <f>POD!$D$5/J112</f>
        <v>3365217.3131231139</v>
      </c>
      <c r="R112" s="5">
        <f>POD!$D$5/K112</f>
        <v>6008176.2596449805</v>
      </c>
      <c r="S112" s="5">
        <f>POD!$D$5/L112</f>
        <v>7572401.9138748255</v>
      </c>
      <c r="T112" s="5">
        <f>POD!$D$5/M112</f>
        <v>16890616.733338736</v>
      </c>
      <c r="U112" s="23">
        <v>59</v>
      </c>
      <c r="V112" s="23">
        <v>230</v>
      </c>
      <c r="W112" s="23">
        <v>440</v>
      </c>
      <c r="X112" s="23">
        <v>3400000</v>
      </c>
      <c r="Y112" s="23">
        <v>6000000</v>
      </c>
      <c r="Z112" s="23">
        <v>7600000</v>
      </c>
      <c r="AA112" s="23">
        <v>17000000</v>
      </c>
    </row>
    <row r="113" spans="1:27" x14ac:dyDescent="0.2">
      <c r="A113" s="2" t="s">
        <v>67</v>
      </c>
      <c r="B113" s="2" t="s">
        <v>68</v>
      </c>
      <c r="C113" s="34" t="s">
        <v>54</v>
      </c>
      <c r="D113" s="34" t="s">
        <v>47</v>
      </c>
      <c r="E113" s="34" t="s">
        <v>42</v>
      </c>
      <c r="F113" s="34" t="s">
        <v>7</v>
      </c>
      <c r="G113" s="5">
        <v>3.3075910845812018E-2</v>
      </c>
      <c r="H113" s="5">
        <v>3.115846673880843E-2</v>
      </c>
      <c r="I113" s="5">
        <v>2.5328818123160401E-2</v>
      </c>
      <c r="J113" s="5">
        <v>1.7636867965363259E-2</v>
      </c>
      <c r="K113" s="5">
        <v>1.244144411331295E-2</v>
      </c>
      <c r="L113" s="5">
        <v>1.0653062371033939E-2</v>
      </c>
      <c r="M113" s="5">
        <v>8.5529991198029127E-3</v>
      </c>
      <c r="N113" s="5">
        <f>POD!$D$5/G113</f>
        <v>72560.360051396186</v>
      </c>
      <c r="O113" s="5">
        <f>POD!$D$5/H113</f>
        <v>77025.61297763593</v>
      </c>
      <c r="P113" s="5">
        <f>POD!$D$5/I113</f>
        <v>94753.730250266424</v>
      </c>
      <c r="Q113" s="5">
        <f>POD!$D$5/J113</f>
        <v>136078.58292715682</v>
      </c>
      <c r="R113" s="5">
        <f>POD!$D$5/K113</f>
        <v>192903.65154892937</v>
      </c>
      <c r="S113" s="5">
        <f>POD!$D$5/L113</f>
        <v>225287.33207511171</v>
      </c>
      <c r="T113" s="5">
        <f>POD!$D$5/M113</f>
        <v>280603.32596588682</v>
      </c>
      <c r="U113" s="23">
        <v>73000</v>
      </c>
      <c r="V113" s="23">
        <v>77000</v>
      </c>
      <c r="W113" s="23">
        <v>95000</v>
      </c>
      <c r="X113" s="23">
        <v>140000</v>
      </c>
      <c r="Y113" s="23">
        <v>190000</v>
      </c>
      <c r="Z113" s="23">
        <v>230000</v>
      </c>
      <c r="AA113" s="23">
        <v>280000</v>
      </c>
    </row>
    <row r="114" spans="1:27" x14ac:dyDescent="0.2">
      <c r="A114" s="2" t="s">
        <v>67</v>
      </c>
      <c r="B114" s="2" t="s">
        <v>68</v>
      </c>
      <c r="C114" s="34" t="s">
        <v>54</v>
      </c>
      <c r="D114" s="34" t="s">
        <v>8</v>
      </c>
      <c r="E114" s="34" t="s">
        <v>42</v>
      </c>
      <c r="F114" s="34" t="s">
        <v>7</v>
      </c>
      <c r="G114" s="25">
        <f>SUM(G111:G113)</f>
        <v>43.026029355121096</v>
      </c>
      <c r="H114" s="25">
        <f t="shared" ref="H114" si="141">SUM(H111:H113)</f>
        <v>12.752253764465589</v>
      </c>
      <c r="I114" s="24">
        <f t="shared" ref="I114" si="142">SUM(I111:I113)</f>
        <v>7.2621311199164502</v>
      </c>
      <c r="J114" s="24">
        <f t="shared" ref="J114" si="143">SUM(J111:J113)</f>
        <v>1.4785103096110566</v>
      </c>
      <c r="K114" s="24">
        <f t="shared" ref="K114" si="144">SUM(K111:K113)</f>
        <v>1.1669360871954442</v>
      </c>
      <c r="L114" s="24">
        <f t="shared" ref="L114" si="145">SUM(L111:L113)</f>
        <v>1.0663832460071687</v>
      </c>
      <c r="M114" s="21">
        <f t="shared" ref="M114" si="146">SUM(M111:M113)</f>
        <v>8.6950898461446505E-3</v>
      </c>
      <c r="N114" s="5">
        <f>POD!$D$5/G114</f>
        <v>55.780187853061655</v>
      </c>
      <c r="O114" s="5">
        <f>POD!$D$5/H114</f>
        <v>188.20202642827326</v>
      </c>
      <c r="P114" s="5">
        <f>POD!$D$5/I114</f>
        <v>330.48150196820069</v>
      </c>
      <c r="Q114" s="5">
        <f>POD!$D$5/J114</f>
        <v>1623.2555054900865</v>
      </c>
      <c r="R114" s="5">
        <f>POD!$D$5/K114</f>
        <v>2056.6679069528477</v>
      </c>
      <c r="S114" s="5">
        <f>POD!$D$5/L114</f>
        <v>2250.5979993461619</v>
      </c>
      <c r="T114" s="5">
        <f>POD!$D$5/M114</f>
        <v>276017.84943765076</v>
      </c>
      <c r="U114" s="23">
        <v>56</v>
      </c>
      <c r="V114" s="23">
        <v>190</v>
      </c>
      <c r="W114" s="23">
        <v>330</v>
      </c>
      <c r="X114" s="23">
        <v>1600</v>
      </c>
      <c r="Y114" s="23">
        <v>2100</v>
      </c>
      <c r="Z114" s="23">
        <v>2300</v>
      </c>
      <c r="AA114" s="23">
        <v>280000</v>
      </c>
    </row>
    <row r="115" spans="1:27" x14ac:dyDescent="0.2">
      <c r="A115" s="2" t="s">
        <v>67</v>
      </c>
      <c r="B115" s="2" t="s">
        <v>68</v>
      </c>
      <c r="C115" s="34" t="s">
        <v>54</v>
      </c>
      <c r="D115" s="34" t="s">
        <v>41</v>
      </c>
      <c r="E115" s="34" t="s">
        <v>44</v>
      </c>
      <c r="F115" s="34" t="s">
        <v>7</v>
      </c>
      <c r="G115" s="6">
        <v>1.9639534478898419</v>
      </c>
      <c r="H115" s="6">
        <v>1.679445730267805</v>
      </c>
      <c r="I115" s="6">
        <v>1.4515342963493709</v>
      </c>
      <c r="J115" s="6">
        <v>1.1702578901215479</v>
      </c>
      <c r="K115" s="4">
        <v>0.92495942599499326</v>
      </c>
      <c r="L115" s="4">
        <v>0.84586994062515442</v>
      </c>
      <c r="M115" s="3" t="s">
        <v>43</v>
      </c>
      <c r="N115" s="5">
        <f>POD!$D$5/G115</f>
        <v>1222.0248919742296</v>
      </c>
      <c r="O115" s="5">
        <f>POD!$D$5/H115</f>
        <v>1429.0429019205612</v>
      </c>
      <c r="P115" s="5">
        <f>POD!$D$5/I115</f>
        <v>1653.4228685026826</v>
      </c>
      <c r="Q115" s="5">
        <f>POD!$D$5/J115</f>
        <v>2050.8300095722711</v>
      </c>
      <c r="R115" s="5">
        <f>POD!$D$5/K115</f>
        <v>2594.7084083372442</v>
      </c>
      <c r="S115" s="5">
        <f>POD!$D$5/L115</f>
        <v>2837.3156258824374</v>
      </c>
      <c r="T115" s="3" t="s">
        <v>43</v>
      </c>
      <c r="U115" s="23">
        <v>1200</v>
      </c>
      <c r="V115" s="23">
        <v>1400</v>
      </c>
      <c r="W115" s="23">
        <v>1700</v>
      </c>
      <c r="X115" s="23">
        <v>2100</v>
      </c>
      <c r="Y115" s="23">
        <v>2600</v>
      </c>
      <c r="Z115" s="23">
        <v>2800</v>
      </c>
      <c r="AA115" s="22" t="s">
        <v>43</v>
      </c>
    </row>
    <row r="116" spans="1:27" x14ac:dyDescent="0.2">
      <c r="A116" s="2" t="s">
        <v>67</v>
      </c>
      <c r="B116" s="2" t="s">
        <v>68</v>
      </c>
      <c r="C116" s="34" t="s">
        <v>54</v>
      </c>
      <c r="D116" s="34" t="s">
        <v>46</v>
      </c>
      <c r="E116" s="34" t="s">
        <v>44</v>
      </c>
      <c r="F116" s="34" t="s">
        <v>7</v>
      </c>
      <c r="G116" s="7">
        <v>11.855930923163569</v>
      </c>
      <c r="H116" s="6">
        <v>4.7130091202503186</v>
      </c>
      <c r="I116" s="6">
        <v>1.5705831761319331</v>
      </c>
      <c r="J116" s="5">
        <v>2.0519256621087231E-4</v>
      </c>
      <c r="K116" s="5">
        <v>1.1503469947415251E-4</v>
      </c>
      <c r="L116" s="5">
        <v>9.1304102615862549E-5</v>
      </c>
      <c r="M116" s="5">
        <v>4.108827607916136E-5</v>
      </c>
      <c r="N116" s="5">
        <f>POD!$D$5/G116</f>
        <v>202.43032922121628</v>
      </c>
      <c r="O116" s="5">
        <f>POD!$D$5/H116</f>
        <v>509.22880452065209</v>
      </c>
      <c r="P116" s="5">
        <f>POD!$D$5/I116</f>
        <v>1528.0948099232623</v>
      </c>
      <c r="Q116" s="5">
        <f>POD!$D$5/J116</f>
        <v>11696330.156198582</v>
      </c>
      <c r="R116" s="5">
        <f>POD!$D$5/K116</f>
        <v>20863270.047828164</v>
      </c>
      <c r="S116" s="5">
        <f>POD!$D$5/L116</f>
        <v>26285784.879758958</v>
      </c>
      <c r="T116" s="5">
        <f>POD!$D$5/M116</f>
        <v>58410822.478317656</v>
      </c>
      <c r="U116" s="23">
        <v>200</v>
      </c>
      <c r="V116" s="23">
        <v>510</v>
      </c>
      <c r="W116" s="23">
        <v>1500</v>
      </c>
      <c r="X116" s="23">
        <v>12000000</v>
      </c>
      <c r="Y116" s="23">
        <v>21000000</v>
      </c>
      <c r="Z116" s="23">
        <v>26000000</v>
      </c>
      <c r="AA116" s="23">
        <v>58000000</v>
      </c>
    </row>
    <row r="117" spans="1:27" x14ac:dyDescent="0.2">
      <c r="A117" s="2" t="s">
        <v>67</v>
      </c>
      <c r="B117" s="2" t="s">
        <v>68</v>
      </c>
      <c r="C117" s="34" t="s">
        <v>54</v>
      </c>
      <c r="D117" s="34" t="s">
        <v>47</v>
      </c>
      <c r="E117" s="34" t="s">
        <v>44</v>
      </c>
      <c r="F117" s="34" t="s">
        <v>7</v>
      </c>
      <c r="G117" s="5">
        <v>8.1311259540633868E-3</v>
      </c>
      <c r="H117" s="5">
        <v>7.6597563335379726E-3</v>
      </c>
      <c r="I117" s="5">
        <v>6.2266406324244161E-3</v>
      </c>
      <c r="J117" s="5">
        <v>4.3357111321913038E-3</v>
      </c>
      <c r="K117" s="5">
        <v>3.0585083388141058E-3</v>
      </c>
      <c r="L117" s="5">
        <v>2.6188664112431512E-3</v>
      </c>
      <c r="M117" s="5">
        <v>2.1026031135561742E-3</v>
      </c>
      <c r="N117" s="5">
        <f>POD!$D$5/G117</f>
        <v>295162.07393154973</v>
      </c>
      <c r="O117" s="5">
        <f>POD!$D$5/H117</f>
        <v>313325.89386579895</v>
      </c>
      <c r="P117" s="5">
        <f>POD!$D$5/I117</f>
        <v>385440.58372380032</v>
      </c>
      <c r="Q117" s="5">
        <f>POD!$D$5/J117</f>
        <v>553542.412496245</v>
      </c>
      <c r="R117" s="5">
        <f>POD!$D$5/K117</f>
        <v>784696.24213304149</v>
      </c>
      <c r="S117" s="5">
        <f>POD!$D$5/L117</f>
        <v>916427.04251598031</v>
      </c>
      <c r="T117" s="5">
        <f>POD!$D$5/M117</f>
        <v>1141442.236305278</v>
      </c>
      <c r="U117" s="23">
        <v>300000</v>
      </c>
      <c r="V117" s="23">
        <v>310000</v>
      </c>
      <c r="W117" s="23">
        <v>390000</v>
      </c>
      <c r="X117" s="23">
        <v>550000</v>
      </c>
      <c r="Y117" s="23">
        <v>780000</v>
      </c>
      <c r="Z117" s="23">
        <v>920000</v>
      </c>
      <c r="AA117" s="23">
        <v>1100000</v>
      </c>
    </row>
    <row r="118" spans="1:27" x14ac:dyDescent="0.2">
      <c r="A118" s="2" t="s">
        <v>67</v>
      </c>
      <c r="B118" s="2" t="s">
        <v>68</v>
      </c>
      <c r="C118" s="34" t="s">
        <v>54</v>
      </c>
      <c r="D118" s="34" t="s">
        <v>8</v>
      </c>
      <c r="E118" s="34" t="s">
        <v>44</v>
      </c>
      <c r="F118" s="34" t="s">
        <v>7</v>
      </c>
      <c r="G118" s="25">
        <f>SUM(G115:G117)</f>
        <v>13.828015497007476</v>
      </c>
      <c r="H118" s="24">
        <f t="shared" ref="H118" si="147">SUM(H115:H117)</f>
        <v>6.4001146068516617</v>
      </c>
      <c r="I118" s="24">
        <f t="shared" ref="I118" si="148">SUM(I115:I117)</f>
        <v>3.0283441131137283</v>
      </c>
      <c r="J118" s="24">
        <f t="shared" ref="J118" si="149">SUM(J115:J117)</f>
        <v>1.17479879381995</v>
      </c>
      <c r="K118" s="20">
        <f t="shared" ref="K118" si="150">SUM(K115:K117)</f>
        <v>0.92813296903328157</v>
      </c>
      <c r="L118" s="20">
        <f t="shared" ref="L118" si="151">SUM(L115:L117)</f>
        <v>0.84858011113901344</v>
      </c>
      <c r="M118" s="21">
        <f t="shared" ref="M118" si="152">SUM(M115:M117)</f>
        <v>2.1436913896353354E-3</v>
      </c>
      <c r="N118" s="5">
        <f>POD!$D$5/G118</f>
        <v>173.56069643683756</v>
      </c>
      <c r="O118" s="5">
        <f>POD!$D$5/H118</f>
        <v>374.99328487503533</v>
      </c>
      <c r="P118" s="5">
        <f>POD!$D$5/I118</f>
        <v>792.51231377808381</v>
      </c>
      <c r="Q118" s="5">
        <f>POD!$D$5/J118</f>
        <v>2042.9030167763558</v>
      </c>
      <c r="R118" s="5">
        <f>POD!$D$5/K118</f>
        <v>2585.8363834438246</v>
      </c>
      <c r="S118" s="5">
        <f>POD!$D$5/L118</f>
        <v>2828.2538896399315</v>
      </c>
      <c r="T118" s="5">
        <f>POD!$D$5/M118</f>
        <v>1119564.1367054544</v>
      </c>
      <c r="U118" s="23">
        <v>170</v>
      </c>
      <c r="V118" s="23">
        <v>370</v>
      </c>
      <c r="W118" s="23">
        <v>790</v>
      </c>
      <c r="X118" s="23">
        <v>2000</v>
      </c>
      <c r="Y118" s="23">
        <v>2600</v>
      </c>
      <c r="Z118" s="23">
        <v>2800</v>
      </c>
      <c r="AA118" s="23">
        <v>1100000</v>
      </c>
    </row>
    <row r="119" spans="1:27" x14ac:dyDescent="0.2">
      <c r="A119" s="2" t="s">
        <v>67</v>
      </c>
      <c r="B119" s="2" t="s">
        <v>68</v>
      </c>
      <c r="C119" s="34" t="s">
        <v>54</v>
      </c>
      <c r="D119" s="34" t="s">
        <v>41</v>
      </c>
      <c r="E119" s="34" t="s">
        <v>45</v>
      </c>
      <c r="F119" s="34" t="s">
        <v>7</v>
      </c>
      <c r="G119" s="6">
        <v>1.025641237844324</v>
      </c>
      <c r="H119" s="4">
        <v>0.87706192808947414</v>
      </c>
      <c r="I119" s="4">
        <v>0.75803906354340533</v>
      </c>
      <c r="J119" s="4">
        <v>0.61114725112805901</v>
      </c>
      <c r="K119" s="4">
        <v>0.48304430619400862</v>
      </c>
      <c r="L119" s="4">
        <v>0.44174116952223669</v>
      </c>
      <c r="M119" s="3" t="s">
        <v>43</v>
      </c>
      <c r="N119" s="5">
        <f>POD!$D$5/G119</f>
        <v>2339.9995158582747</v>
      </c>
      <c r="O119" s="5">
        <f>POD!$D$5/H119</f>
        <v>2736.4088248910539</v>
      </c>
      <c r="P119" s="5">
        <f>POD!$D$5/I119</f>
        <v>3166.0637497774228</v>
      </c>
      <c r="Q119" s="5">
        <f>POD!$D$5/J119</f>
        <v>3927.0404891293656</v>
      </c>
      <c r="R119" s="5">
        <f>POD!$D$5/K119</f>
        <v>4968.4883337307583</v>
      </c>
      <c r="S119" s="5">
        <f>POD!$D$5/L119</f>
        <v>5433.0457869609709</v>
      </c>
      <c r="T119" s="3" t="s">
        <v>43</v>
      </c>
      <c r="U119" s="23">
        <v>2300</v>
      </c>
      <c r="V119" s="23">
        <v>2700</v>
      </c>
      <c r="W119" s="23">
        <v>3200</v>
      </c>
      <c r="X119" s="23">
        <v>3900</v>
      </c>
      <c r="Y119" s="23">
        <v>5000</v>
      </c>
      <c r="Z119" s="23">
        <v>5400</v>
      </c>
      <c r="AA119" s="22" t="s">
        <v>43</v>
      </c>
    </row>
    <row r="120" spans="1:27" x14ac:dyDescent="0.2">
      <c r="A120" s="2" t="s">
        <v>67</v>
      </c>
      <c r="B120" s="2" t="s">
        <v>68</v>
      </c>
      <c r="C120" s="34" t="s">
        <v>54</v>
      </c>
      <c r="D120" s="34" t="s">
        <v>46</v>
      </c>
      <c r="E120" s="34" t="s">
        <v>45</v>
      </c>
      <c r="F120" s="34" t="s">
        <v>7</v>
      </c>
      <c r="G120" s="5">
        <v>3.609013928975318E-3</v>
      </c>
      <c r="H120" s="5">
        <v>2.173757244711326E-2</v>
      </c>
      <c r="I120" s="5">
        <v>3.093816694995899E-3</v>
      </c>
      <c r="J120" s="5">
        <v>5.9850223115254101E-5</v>
      </c>
      <c r="K120" s="5">
        <v>3.3657596038345592E-5</v>
      </c>
      <c r="L120" s="5">
        <v>2.6746176100428799E-5</v>
      </c>
      <c r="M120" s="5">
        <v>1.218995968729729E-5</v>
      </c>
      <c r="N120" s="5">
        <f>POD!$D$5/G120</f>
        <v>665001.5896950044</v>
      </c>
      <c r="O120" s="5">
        <f>POD!$D$5/H120</f>
        <v>110407.91265165946</v>
      </c>
      <c r="P120" s="5">
        <f>POD!$D$5/I120</f>
        <v>775740.85235298052</v>
      </c>
      <c r="Q120" s="5">
        <f>POD!$D$5/J120</f>
        <v>40100101.137105182</v>
      </c>
      <c r="R120" s="5">
        <f>POD!$D$5/K120</f>
        <v>71306340.395366207</v>
      </c>
      <c r="S120" s="5">
        <f>POD!$D$5/L120</f>
        <v>89732453.37906538</v>
      </c>
      <c r="T120" s="5">
        <f>POD!$D$5/M120</f>
        <v>196883341.82933781</v>
      </c>
      <c r="U120" s="23">
        <v>670000</v>
      </c>
      <c r="V120" s="23">
        <v>110000</v>
      </c>
      <c r="W120" s="23">
        <v>780000</v>
      </c>
      <c r="X120" s="23">
        <v>40000000</v>
      </c>
      <c r="Y120" s="23">
        <v>71000000</v>
      </c>
      <c r="Z120" s="23">
        <v>90000000</v>
      </c>
      <c r="AA120" s="23">
        <v>200000000</v>
      </c>
    </row>
    <row r="121" spans="1:27" x14ac:dyDescent="0.2">
      <c r="A121" s="2" t="s">
        <v>67</v>
      </c>
      <c r="B121" s="2" t="s">
        <v>68</v>
      </c>
      <c r="C121" s="34" t="s">
        <v>54</v>
      </c>
      <c r="D121" s="34" t="s">
        <v>47</v>
      </c>
      <c r="E121" s="34" t="s">
        <v>45</v>
      </c>
      <c r="F121" s="34" t="s">
        <v>7</v>
      </c>
      <c r="G121" s="5">
        <v>9.9404864977597996E-4</v>
      </c>
      <c r="H121" s="5">
        <v>9.364226410933143E-4</v>
      </c>
      <c r="I121" s="5">
        <v>7.6122098566295236E-4</v>
      </c>
      <c r="J121" s="5">
        <v>5.3005055156225324E-4</v>
      </c>
      <c r="K121" s="5">
        <v>3.7390960387317549E-4</v>
      </c>
      <c r="L121" s="5">
        <v>3.201623778486639E-4</v>
      </c>
      <c r="M121" s="5">
        <v>2.5704801498011481E-4</v>
      </c>
      <c r="N121" s="5">
        <f>POD!$D$5/G121</f>
        <v>2414368.7540251343</v>
      </c>
      <c r="O121" s="5">
        <f>POD!$D$5/H121</f>
        <v>2562945.2927343738</v>
      </c>
      <c r="P121" s="5">
        <f>POD!$D$5/I121</f>
        <v>3152829.526776412</v>
      </c>
      <c r="Q121" s="5">
        <f>POD!$D$5/J121</f>
        <v>4527870.0171640618</v>
      </c>
      <c r="R121" s="5">
        <f>POD!$D$5/K121</f>
        <v>6418663.6960896142</v>
      </c>
      <c r="S121" s="5">
        <f>POD!$D$5/L121</f>
        <v>7496196.1993374657</v>
      </c>
      <c r="T121" s="5">
        <f>POD!$D$5/M121</f>
        <v>9336777.0227117427</v>
      </c>
      <c r="U121" s="23">
        <v>2400000</v>
      </c>
      <c r="V121" s="23">
        <v>2600000</v>
      </c>
      <c r="W121" s="23">
        <v>3200000</v>
      </c>
      <c r="X121" s="23">
        <v>4500000</v>
      </c>
      <c r="Y121" s="23">
        <v>6400000</v>
      </c>
      <c r="Z121" s="23">
        <v>7500000</v>
      </c>
      <c r="AA121" s="23">
        <v>9300000</v>
      </c>
    </row>
    <row r="122" spans="1:27" x14ac:dyDescent="0.2">
      <c r="A122" s="2" t="s">
        <v>67</v>
      </c>
      <c r="B122" s="2" t="s">
        <v>68</v>
      </c>
      <c r="C122" s="34" t="s">
        <v>54</v>
      </c>
      <c r="D122" s="34" t="s">
        <v>8</v>
      </c>
      <c r="E122" s="34" t="s">
        <v>45</v>
      </c>
      <c r="F122" s="34" t="s">
        <v>7</v>
      </c>
      <c r="G122" s="24">
        <f>SUM(G119:G121)</f>
        <v>1.0302443004230752</v>
      </c>
      <c r="H122" s="20">
        <f t="shared" ref="H122" si="153">SUM(H119:H121)</f>
        <v>0.8997359231776807</v>
      </c>
      <c r="I122" s="20">
        <f t="shared" ref="I122" si="154">SUM(I119:I121)</f>
        <v>0.7618941012240642</v>
      </c>
      <c r="J122" s="20">
        <f t="shared" ref="J122" si="155">SUM(J119:J121)</f>
        <v>0.61173715190273659</v>
      </c>
      <c r="K122" s="20">
        <f t="shared" ref="K122" si="156">SUM(K119:K121)</f>
        <v>0.48345187339392015</v>
      </c>
      <c r="L122" s="20">
        <f t="shared" ref="L122" si="157">SUM(L119:L121)</f>
        <v>0.44208807807618578</v>
      </c>
      <c r="M122" s="21">
        <f t="shared" ref="M122" si="158">SUM(M119:M121)</f>
        <v>2.6923797466741212E-4</v>
      </c>
      <c r="N122" s="5">
        <f>POD!$D$5/G122</f>
        <v>2329.5445546405131</v>
      </c>
      <c r="O122" s="5">
        <f>POD!$D$5/H122</f>
        <v>2667.4493461633697</v>
      </c>
      <c r="P122" s="5">
        <f>POD!$D$5/I122</f>
        <v>3150.0440758684754</v>
      </c>
      <c r="Q122" s="5">
        <f>POD!$D$5/J122</f>
        <v>3923.2536270440364</v>
      </c>
      <c r="R122" s="5">
        <f>POD!$D$5/K122</f>
        <v>4964.2997205731426</v>
      </c>
      <c r="S122" s="5">
        <f>POD!$D$5/L122</f>
        <v>5428.7824508726153</v>
      </c>
      <c r="T122" s="5">
        <f>POD!$D$5/M122</f>
        <v>8914047.1471927539</v>
      </c>
      <c r="U122" s="23">
        <v>2300</v>
      </c>
      <c r="V122" s="23">
        <v>2700</v>
      </c>
      <c r="W122" s="23">
        <v>3200</v>
      </c>
      <c r="X122" s="23">
        <v>3900</v>
      </c>
      <c r="Y122" s="23">
        <v>5000</v>
      </c>
      <c r="Z122" s="23">
        <v>5400</v>
      </c>
      <c r="AA122" s="23">
        <v>8900000</v>
      </c>
    </row>
  </sheetData>
  <sheetProtection sheet="1" objects="1" scenarios="1" formatCells="0" formatColumns="0" formatRows="0"/>
  <autoFilter ref="A1:AA122" xr:uid="{86992CB6-202D-4399-9C0E-D93527EA5136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</autoFilter>
  <sortState xmlns:xlrd2="http://schemas.microsoft.com/office/spreadsheetml/2017/richdata2" ref="A4:AA122">
    <sortCondition ref="A3:A122"/>
    <sortCondition ref="B3:B122"/>
    <sortCondition ref="C3:C122"/>
    <sortCondition ref="F3:F122"/>
    <sortCondition ref="E3:E122" customList="High,Med,Low"/>
    <sortCondition ref="D3:D122" customList="Dermal,Ingestion,Inhalation,Aggregate"/>
  </sortState>
  <mergeCells count="9">
    <mergeCell ref="N1:T1"/>
    <mergeCell ref="U1:AA1"/>
    <mergeCell ref="F1:F2"/>
    <mergeCell ref="A1:A2"/>
    <mergeCell ref="B1:B2"/>
    <mergeCell ref="C1:C2"/>
    <mergeCell ref="D1:D2"/>
    <mergeCell ref="E1:E2"/>
    <mergeCell ref="G1:M1"/>
  </mergeCells>
  <phoneticPr fontId="9" type="noConversion"/>
  <conditionalFormatting sqref="U3:AA122">
    <cfRule type="cellIs" dxfId="0" priority="1" operator="lessThan">
      <formula>30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2024-08-30T16:38:14+00:00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calculator</TermName>
          <TermId xmlns="http://schemas.microsoft.com/office/infopath/2007/PartnerControls">0385d1d1-befc-4a2b-b34a-0bc52767117e</TermId>
        </TermInfo>
        <TermInfo xmlns="http://schemas.microsoft.com/office/infopath/2007/PartnerControls">
          <TermName xmlns="http://schemas.microsoft.com/office/infopath/2007/PartnerControls">DCHP</TermName>
          <TermId xmlns="http://schemas.microsoft.com/office/infopath/2007/PartnerControls">5015f5d2-d585-4786-b2a1-b123b323f209</TermId>
        </TermInfo>
        <TermInfo xmlns="http://schemas.microsoft.com/office/infopath/2007/PartnerControls">
          <TermName xmlns="http://schemas.microsoft.com/office/infopath/2007/PartnerControls">consumer</TermName>
          <TermId xmlns="http://schemas.microsoft.com/office/infopath/2007/PartnerControls">e4a70f7a-324d-4d79-b546-a85536613501</TermId>
        </TermInfo>
      </Terms>
    </TaxKeywordTaxHTField>
    <Rights xmlns="4ffa91fb-a0ff-4ac5-b2db-65c790d184a4" xsi:nil="true"/>
    <Identifier xmlns="4ffa91fb-a0ff-4ac5-b2db-65c790d184a4" xsi:nil="true"/>
    <_ip_UnifiedCompliancePolicyUIAction xmlns="http://schemas.microsoft.com/sharepoint/v3" xsi:nil="true"/>
    <Creator xmlns="4ffa91fb-a0ff-4ac5-b2db-65c790d184a4">
      <UserInfo>
        <DisplayName/>
        <AccountId xsi:nil="true"/>
        <AccountType/>
      </UserInfo>
    </Creator>
    <_ip_UnifiedCompliancePolicyProperties xmlns="http://schemas.microsoft.com/sharepoint/v3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ead8da0f-3542-4e50-96c8-f1f698624e86">
      <Terms xmlns="http://schemas.microsoft.com/office/infopath/2007/PartnerControls"/>
    </lcf76f155ced4ddcb4097134ff3c332f>
    <TaxCatchAll xmlns="4ffa91fb-a0ff-4ac5-b2db-65c790d184a4">
      <Value>1272</Value>
      <Value>1739</Value>
      <Value>1254</Value>
    </TaxCatchAll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B4F9EE-A9CB-4479-BBBC-0FFED563E189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0A48BFC-9C7D-4072-A847-AADDC82FE6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03D656-8E59-46A6-8CDD-52886BB0CDD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sharepoint/v3/fields"/>
    <ds:schemaRef ds:uri="http://purl.org/dc/terms/"/>
    <ds:schemaRef ds:uri="http://purl.org/dc/dcmitype/"/>
    <ds:schemaRef ds:uri="http://schemas.microsoft.com/office/infopath/2007/PartnerControls"/>
    <ds:schemaRef ds:uri="ead8da0f-3542-4e50-96c8-f1f698624e86"/>
    <ds:schemaRef ds:uri="http://schemas.microsoft.com/sharepoint.v3"/>
    <ds:schemaRef ds:uri="fecc2597-e8fd-4279-ac06-bd7c891938be"/>
    <ds:schemaRef ds:uri="4ffa91fb-a0ff-4ac5-b2db-65c790d184a4"/>
    <ds:schemaRef ds:uri="http://schemas.microsoft.com/sharepoint/v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E167844-5B52-4BA9-86B4-8E969E817F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ecc2597-e8fd-4279-ac06-bd7c891938be"/>
    <ds:schemaRef ds:uri="ead8da0f-3542-4e50-96c8-f1f698624e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 Page</vt:lpstr>
      <vt:lpstr>Table of Contents</vt:lpstr>
      <vt:lpstr>POD</vt:lpstr>
      <vt:lpstr>Acute</vt:lpstr>
      <vt:lpstr>Intermediate</vt:lpstr>
      <vt:lpstr>Chronic</vt:lpstr>
      <vt:lpstr>Aggregate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Consumer Risk Calculator for Dicyclohexyl Phthalate</dc:title>
  <dc:subject/>
  <dc:creator/>
  <cp:keywords>DCHP; Consumer; Calculator</cp:keywords>
  <dc:description/>
  <cp:lastModifiedBy/>
  <cp:revision>1</cp:revision>
  <dcterms:created xsi:type="dcterms:W3CDTF">2025-12-20T08:39:01Z</dcterms:created>
  <dcterms:modified xsi:type="dcterms:W3CDTF">2025-12-21T16:52:18Z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1272;#calculator|0385d1d1-befc-4a2b-b34a-0bc52767117e;#1739;#DCHP|5015f5d2-d585-4786-b2a1-b123b323f209;#1254;#consumer|e4a70f7a-324d-4d79-b546-a85536613501</vt:lpwstr>
  </property>
  <property fmtid="{D5CDD505-2E9C-101B-9397-08002B2CF9AE}" pid="3" name="Document_x0020_Type">
    <vt:lpwstr/>
  </property>
  <property fmtid="{D5CDD505-2E9C-101B-9397-08002B2CF9AE}" pid="4" name="MediaServiceImageTags">
    <vt:lpwstr/>
  </property>
  <property fmtid="{D5CDD505-2E9C-101B-9397-08002B2CF9AE}" pid="5" name="ContentTypeId">
    <vt:lpwstr>0x010100D723352F79007E408EFF44D6142FFCE2</vt:lpwstr>
  </property>
  <property fmtid="{D5CDD505-2E9C-101B-9397-08002B2CF9AE}" pid="6" name="EPA Subject">
    <vt:lpwstr/>
  </property>
  <property fmtid="{D5CDD505-2E9C-101B-9397-08002B2CF9AE}" pid="7" name="EPA_x0020_Subject">
    <vt:lpwstr/>
  </property>
  <property fmtid="{D5CDD505-2E9C-101B-9397-08002B2CF9AE}" pid="8" name="Document Type">
    <vt:lpwstr/>
  </property>
</Properties>
</file>